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e-Quiz" sheetId="2" state="visible" r:id="rId2"/>
    <sheet xmlns:r="http://schemas.openxmlformats.org/officeDocument/2006/relationships" name="Post-Quiz" sheetId="3" state="visible" r:id="rId3"/>
    <sheet xmlns:r="http://schemas.openxmlformats.org/officeDocument/2006/relationships" name="Scores" sheetId="4" state="visible" r:id="rId4"/>
    <sheet xmlns:r="http://schemas.openxmlformats.org/officeDocument/2006/relationships" name="Principal Report" sheetId="5" state="visible" r:id="rId5"/>
    <sheet xmlns:r="http://schemas.openxmlformats.org/officeDocument/2006/relationships" name="Optional - Other Measures" sheetId="6" state="visible" r:id="rId6"/>
  </sheets>
  <definedNames>
    <definedName name="_xlnm.Print_Area" localSheetId="4">'Principal Report'!$A$1:$H$50</definedName>
    <definedName name="_xlnm.Print_Titles" localSheetId="5">'Optional - Other Measures'!$6:$6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+0;-0;0"/>
    <numFmt numFmtId="166" formatCode="+0%;-0%;0%"/>
  </numFmts>
  <fonts count="20">
    <font>
      <name val="Calibri"/>
      <family val="2"/>
      <color theme="1"/>
      <sz val="11"/>
      <scheme val="minor"/>
    </font>
    <font>
      <b val="1"/>
      <sz val="18"/>
    </font>
    <font>
      <b val="1"/>
      <sz val="13"/>
    </font>
    <font>
      <b val="1"/>
    </font>
    <font>
      <i val="1"/>
    </font>
    <font>
      <b val="1"/>
      <sz val="15"/>
    </font>
    <font>
      <b val="1"/>
      <color rgb="00FFFFFF"/>
    </font>
    <font>
      <sz val="9"/>
    </font>
    <font>
      <color rgb="00555555"/>
      <sz val="10"/>
    </font>
    <font>
      <b val="1"/>
      <color rgb="00333333"/>
      <sz val="10"/>
    </font>
    <font>
      <b val="1"/>
      <sz val="24"/>
    </font>
    <font>
      <b val="1"/>
      <sz val="14"/>
    </font>
    <font>
      <b val="1"/>
      <color rgb="001D6B3A"/>
      <sz val="10"/>
    </font>
    <font>
      <color rgb="00555555"/>
      <sz val="8"/>
    </font>
    <font>
      <b val="1"/>
      <sz val="22"/>
    </font>
    <font>
      <b val="1"/>
      <color rgb="00CC0000"/>
      <sz val="12"/>
    </font>
    <font>
      <i val="1"/>
      <sz val="11"/>
    </font>
    <font>
      <sz val="10"/>
    </font>
    <font>
      <b val="1"/>
      <sz val="12"/>
    </font>
    <font>
      <b val="1"/>
      <color rgb="00CC0000"/>
    </font>
  </fonts>
  <fills count="5">
    <fill>
      <patternFill/>
    </fill>
    <fill>
      <patternFill patternType="gray125"/>
    </fill>
    <fill>
      <patternFill patternType="solid">
        <fgColor rgb="00E6F4EA"/>
      </patternFill>
    </fill>
    <fill>
      <patternFill patternType="solid">
        <fgColor rgb="00222222"/>
      </patternFill>
    </fill>
    <fill>
      <patternFill patternType="solid">
        <fgColor rgb="00FFF8CC"/>
      </patternFill>
    </fill>
  </fills>
  <borders count="10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 style="medium"/>
      <top style="medium"/>
    </border>
    <border>
      <right style="medium"/>
      <top style="medium"/>
    </border>
    <border>
      <left style="medium"/>
      <bottom style="medium"/>
    </border>
    <border>
      <right style="medium"/>
      <bottom style="medium"/>
    </border>
    <border>
      <left style="thick">
        <color rgb="00CC0000"/>
      </left>
      <top style="thick">
        <color rgb="00CC0000"/>
      </top>
      <bottom style="thick">
        <color rgb="00CC0000"/>
      </bottom>
    </border>
    <border>
      <top style="thick">
        <color rgb="00CC0000"/>
      </top>
      <bottom style="thick">
        <color rgb="00CC0000"/>
      </bottom>
    </border>
    <border>
      <right style="thick">
        <color rgb="00CC0000"/>
      </right>
      <top style="thick">
        <color rgb="00CC0000"/>
      </top>
      <bottom style="thick">
        <color rgb="00CC0000"/>
      </bottom>
    </border>
    <border>
      <left style="thick">
        <color rgb="00CC0000"/>
      </left>
      <right style="thick">
        <color rgb="00CC0000"/>
      </right>
      <top style="thick">
        <color rgb="00CC0000"/>
      </top>
      <bottom style="thick">
        <color rgb="00CC0000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3" fillId="0" borderId="0" pivotButton="0" quotePrefix="0" xfId="0"/>
    <xf numFmtId="0" fontId="7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4" borderId="1" pivotButton="0" quotePrefix="0" xfId="0"/>
    <xf numFmtId="0" fontId="0" fillId="4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9" fontId="0" fillId="0" borderId="1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9" fillId="2" borderId="2" applyAlignment="1" pivotButton="0" quotePrefix="0" xfId="0">
      <alignment horizontal="center" vertical="center" wrapText="1"/>
    </xf>
    <xf numFmtId="0" fontId="0" fillId="2" borderId="3" pivotButton="0" quotePrefix="0" xfId="0"/>
    <xf numFmtId="9" fontId="10" fillId="2" borderId="4" applyAlignment="1" pivotButton="0" quotePrefix="0" xfId="0">
      <alignment horizontal="center" vertical="center" wrapText="1"/>
    </xf>
    <xf numFmtId="0" fontId="0" fillId="2" borderId="5" pivotButton="0" quotePrefix="0" xfId="0"/>
    <xf numFmtId="165" fontId="10" fillId="2" borderId="4" applyAlignment="1" pivotButton="0" quotePrefix="0" xfId="0">
      <alignment horizontal="center" vertical="center" wrapText="1"/>
    </xf>
    <xf numFmtId="0" fontId="11" fillId="2" borderId="4" applyAlignment="1" pivotButton="0" quotePrefix="0" xfId="0">
      <alignment horizontal="center" vertical="center" wrapText="1"/>
    </xf>
    <xf numFmtId="0" fontId="6" fillId="3" borderId="0" applyAlignment="1" pivotButton="0" quotePrefix="0" xfId="0">
      <alignment horizontal="center" vertical="center" wrapText="1"/>
    </xf>
    <xf numFmtId="0" fontId="6" fillId="3" borderId="0" pivotButton="0" quotePrefix="0" xfId="0"/>
    <xf numFmtId="166" fontId="0" fillId="0" borderId="0" pivotButton="0" quotePrefix="0" xfId="0"/>
    <xf numFmtId="9" fontId="0" fillId="0" borderId="0" pivotButton="0" quotePrefix="0" xfId="0"/>
    <xf numFmtId="0" fontId="11" fillId="0" borderId="0" pivotButton="0" quotePrefix="0" xfId="0"/>
    <xf numFmtId="0" fontId="12" fillId="0" borderId="0" applyAlignment="1" pivotButton="0" quotePrefix="0" xfId="0">
      <alignment vertical="center" wrapText="1"/>
    </xf>
    <xf numFmtId="0" fontId="13" fillId="0" borderId="0" pivotButton="0" quotePrefix="0" xfId="0"/>
    <xf numFmtId="0" fontId="14" fillId="0" borderId="0" applyAlignment="1" pivotButton="0" quotePrefix="0" xfId="0">
      <alignment horizontal="left" vertical="center"/>
    </xf>
    <xf numFmtId="0" fontId="15" fillId="0" borderId="6" applyAlignment="1" pivotButton="0" quotePrefix="0" xfId="0">
      <alignment vertical="top" wrapText="1"/>
    </xf>
    <xf numFmtId="0" fontId="0" fillId="0" borderId="7" pivotButton="0" quotePrefix="0" xfId="0"/>
    <xf numFmtId="0" fontId="0" fillId="0" borderId="8" pivotButton="0" quotePrefix="0" xfId="0"/>
    <xf numFmtId="0" fontId="16" fillId="0" borderId="0" applyAlignment="1" pivotButton="0" quotePrefix="0" xfId="0">
      <alignment vertical="top" wrapText="1"/>
    </xf>
    <xf numFmtId="0" fontId="17" fillId="2" borderId="0" applyAlignment="1" pivotButton="0" quotePrefix="0" xfId="0">
      <alignment vertical="top" wrapText="1"/>
    </xf>
    <xf numFmtId="0" fontId="0" fillId="2" borderId="0" pivotButton="0" quotePrefix="0" xfId="0"/>
    <xf numFmtId="0" fontId="0" fillId="4" borderId="1" applyAlignment="1" pivotButton="0" quotePrefix="0" xfId="0">
      <alignment vertical="top" wrapText="1"/>
    </xf>
    <xf numFmtId="0" fontId="18" fillId="0" borderId="0" applyAlignment="1" pivotButton="0" quotePrefix="0" xfId="0">
      <alignment vertical="top" wrapText="1"/>
    </xf>
    <xf numFmtId="0" fontId="19" fillId="0" borderId="9" applyAlignment="1" pivotButton="0" quotePrefix="0" xfId="0">
      <alignment vertical="top" wrapText="1"/>
    </xf>
    <xf numFmtId="0" fontId="3" fillId="0" borderId="0" applyAlignment="1" pivotButton="0" quotePrefix="0" xfId="0">
      <alignment horizontal="left"/>
    </xf>
    <xf numFmtId="1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 vs post % correct by topic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'Principal Report'!C7</f>
            </strRef>
          </tx>
          <spPr>
            <a:solidFill xmlns:a="http://schemas.openxmlformats.org/drawingml/2006/main">
              <a:srgbClr val="A6A6A6"/>
            </a:solidFill>
            <a:ln xmlns:a="http://schemas.openxmlformats.org/drawingml/2006/main">
              <a:solidFill>
                <a:srgbClr val="A6A6A6"/>
              </a:solidFill>
              <a:prstDash val="solid"/>
            </a:ln>
          </spPr>
          <cat>
            <numRef>
              <f>'Principal Report'!$A$8:$A$17</f>
            </numRef>
          </cat>
          <val>
            <numRef>
              <f>'Principal Report'!$C$8:$C$17</f>
            </numRef>
          </val>
        </ser>
        <ser>
          <idx val="1"/>
          <order val="1"/>
          <tx>
            <strRef>
              <f>'Principal Report'!D7</f>
            </strRef>
          </tx>
          <spPr>
            <a:solidFill xmlns:a="http://schemas.openxmlformats.org/drawingml/2006/main">
              <a:srgbClr val="2E9E4F"/>
            </a:solidFill>
            <a:ln xmlns:a="http://schemas.openxmlformats.org/drawingml/2006/main">
              <a:solidFill>
                <a:srgbClr val="2E9E4F"/>
              </a:solidFill>
              <a:prstDash val="solid"/>
            </a:ln>
          </spPr>
          <cat>
            <numRef>
              <f>'Principal Report'!$A$8:$A$17</f>
            </numRef>
          </cat>
          <val>
            <numRef>
              <f>'Principal Report'!$D$8:$D$17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delete val="0"/>
        <axPos val="l"/>
        <numFmt formatCode="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Students: improved, same, dropped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'Principal Report'!B38</f>
            </strRef>
          </tx>
          <spPr>
            <a:solidFill xmlns:a="http://schemas.openxmlformats.org/drawingml/2006/main">
              <a:srgbClr val="2E9E4F"/>
            </a:solidFill>
            <a:ln xmlns:a="http://schemas.openxmlformats.org/drawingml/2006/main">
              <a:prstDash val="solid"/>
            </a:ln>
          </spPr>
          <cat>
            <numRef>
              <f>'Principal Report'!$A$39:$A$41</f>
            </numRef>
          </cat>
          <val>
            <numRef>
              <f>'Principal Report'!$B$39:$B$41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18</row>
      <rowOff>0</rowOff>
    </from>
    <ext cx="612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36</row>
      <rowOff>0</rowOff>
    </from>
    <ext cx="4500000" cy="2015999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Class Scorer: Before-and-After Money Quiz</t>
        </is>
      </c>
    </row>
    <row r="2">
      <c r="A2" s="2" t="inlineStr">
        <is>
          <t>Money Nobody Taught You · Series 1 · Free one-class trial. Blank template for one class (up to 35 students). Works in Excel or Google Sheets. No macros.</t>
        </is>
      </c>
    </row>
    <row r="3">
      <c r="A3" s="2" t="inlineStr"/>
    </row>
    <row r="4">
      <c r="A4" s="3" t="inlineStr">
        <is>
          <t>PRIVACY</t>
        </is>
      </c>
    </row>
    <row r="5">
      <c r="A5" s="4" t="inlineStr">
        <is>
          <t>Your data stays with your school. This file doesn’t send anything anywhere. Use student numbers or first names only. Sharing results with us is always your choice.</t>
        </is>
      </c>
    </row>
    <row r="6">
      <c r="A6" s="5" t="inlineStr">
        <is>
          <t>Your data, your choice: we don’t collect student or school data. Sharing results, reviews or quotes is always your school’s choice, and only with your permission. That includes the free trial.</t>
        </is>
      </c>
    </row>
    <row r="7">
      <c r="A7" s="2" t="inlineStr"/>
    </row>
    <row r="8">
      <c r="A8" s="3" t="inlineStr">
        <is>
          <t>HOW TO USE IT</t>
        </is>
      </c>
    </row>
    <row r="9">
      <c r="A9" s="2" t="inlineStr">
        <is>
          <t>1. Pre-Quiz tab: type each student's number or first name. For Q1-Q10 type 1 if right, 0 if wrong (key is in the teacher guide).</t>
        </is>
      </c>
    </row>
    <row r="10">
      <c r="A10" s="2" t="inlineStr">
        <is>
          <t>2. Post-Quiz tab: names copy over automatically. After Book 5, mark Q1-Q10 the same way.</t>
        </is>
      </c>
    </row>
    <row r="11">
      <c r="A11" s="2" t="inlineStr">
        <is>
          <t>3. Scores tab: before, after and change per student, class averages, students improved, overall letter (A=90%+, B=80%+, C=70%+, D=60%+, F below).</t>
        </is>
      </c>
    </row>
    <row r="12">
      <c r="A12" s="2" t="inlineStr">
        <is>
          <t>4. Principal Report tab: one printed page with the headline numbers and two charts. Print it or save as PDF.</t>
        </is>
      </c>
    </row>
    <row r="13">
      <c r="A13" s="2" t="inlineStr">
        <is>
          <t>5. Optional - Other Measures tab: skip it if you like. It is never part of the Principal Report.</t>
        </is>
      </c>
    </row>
    <row r="14">
      <c r="A14" s="2" t="inlineStr">
        <is>
          <t>Leave cells blank for absent students; blank rows are ignored. More than one class? Make a copy of this file for each class.</t>
        </is>
      </c>
    </row>
    <row r="15">
      <c r="A15" s="6" t="inlineStr">
        <is>
          <t>This is not a test: the quiz is ungraded, just a before-and-after check.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41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2" customWidth="1" min="13" max="13"/>
  </cols>
  <sheetData>
    <row r="1">
      <c r="A1" s="7" t="inlineStr">
        <is>
          <t>Pre-Quiz: "What Do You Already Know?" (before Book 1)</t>
        </is>
      </c>
    </row>
    <row r="2">
      <c r="A2" t="inlineStr">
        <is>
          <t>Type 1 = right, 0 = wrong. Blank = not answered / absent. Use student numbers or first names only.</t>
        </is>
      </c>
    </row>
    <row r="4" ht="42" customHeight="1">
      <c r="A4" s="8" t="inlineStr">
        <is>
          <t>Topic</t>
        </is>
      </c>
      <c r="C4" s="9" t="inlineStr">
        <is>
          <t>Interest is rent on money</t>
        </is>
      </c>
      <c r="D4" s="9" t="inlineStr">
        <is>
          <t>Keep a cushion</t>
        </is>
      </c>
      <c r="E4" s="9" t="inlineStr">
        <is>
          <t>Shrinkflation</t>
        </is>
      </c>
      <c r="F4" s="9" t="inlineStr">
        <is>
          <t>Raises vs. prices</t>
        </is>
      </c>
      <c r="G4" s="9" t="inlineStr">
        <is>
          <t>Scam alerts</t>
        </is>
      </c>
      <c r="H4" s="9" t="inlineStr">
        <is>
          <t>Credit reports</t>
        </is>
      </c>
      <c r="I4" s="9" t="inlineStr">
        <is>
          <t>Balloon loans</t>
        </is>
      </c>
      <c r="J4" s="9" t="inlineStr">
        <is>
          <t>Fixed vs. floating rates</t>
        </is>
      </c>
      <c r="K4" s="9" t="inlineStr">
        <is>
          <t>Deposit insurance</t>
        </is>
      </c>
      <c r="L4" s="9" t="inlineStr">
        <is>
          <t>How banks make money</t>
        </is>
      </c>
    </row>
    <row r="5">
      <c r="A5" s="8" t="inlineStr">
        <is>
          <t>Book</t>
        </is>
      </c>
      <c r="C5" s="10" t="inlineStr">
        <is>
          <t>Book 1</t>
        </is>
      </c>
      <c r="D5" s="10" t="inlineStr">
        <is>
          <t>Book 1</t>
        </is>
      </c>
      <c r="E5" s="10" t="inlineStr">
        <is>
          <t>Book 2</t>
        </is>
      </c>
      <c r="F5" s="10" t="inlineStr">
        <is>
          <t>Book 2</t>
        </is>
      </c>
      <c r="G5" s="10" t="inlineStr">
        <is>
          <t>Book 3</t>
        </is>
      </c>
      <c r="H5" s="10" t="inlineStr">
        <is>
          <t>Book 3</t>
        </is>
      </c>
      <c r="I5" s="10" t="inlineStr">
        <is>
          <t>Book 4</t>
        </is>
      </c>
      <c r="J5" s="10" t="inlineStr">
        <is>
          <t>Book 4</t>
        </is>
      </c>
      <c r="K5" s="10" t="inlineStr">
        <is>
          <t>Book 5</t>
        </is>
      </c>
      <c r="L5" s="10" t="inlineStr">
        <is>
          <t>Book 5</t>
        </is>
      </c>
    </row>
    <row r="6">
      <c r="A6" s="11" t="inlineStr">
        <is>
          <t>#</t>
        </is>
      </c>
      <c r="B6" s="11" t="inlineStr">
        <is>
          <t>Student (number or first name)</t>
        </is>
      </c>
      <c r="C6" s="11" t="inlineStr">
        <is>
          <t>Q1</t>
        </is>
      </c>
      <c r="D6" s="11" t="inlineStr">
        <is>
          <t>Q2</t>
        </is>
      </c>
      <c r="E6" s="11" t="inlineStr">
        <is>
          <t>Q3</t>
        </is>
      </c>
      <c r="F6" s="11" t="inlineStr">
        <is>
          <t>Q4</t>
        </is>
      </c>
      <c r="G6" s="11" t="inlineStr">
        <is>
          <t>Q5</t>
        </is>
      </c>
      <c r="H6" s="11" t="inlineStr">
        <is>
          <t>Q6</t>
        </is>
      </c>
      <c r="I6" s="11" t="inlineStr">
        <is>
          <t>Q7</t>
        </is>
      </c>
      <c r="J6" s="11" t="inlineStr">
        <is>
          <t>Q8</t>
        </is>
      </c>
      <c r="K6" s="11" t="inlineStr">
        <is>
          <t>Q9</t>
        </is>
      </c>
      <c r="L6" s="11" t="inlineStr">
        <is>
          <t>Q10</t>
        </is>
      </c>
      <c r="M6" s="11" t="inlineStr">
        <is>
          <t>Total (0-10)</t>
        </is>
      </c>
    </row>
    <row r="7">
      <c r="A7" s="12" t="n">
        <v>1</v>
      </c>
      <c r="B7" s="13" t="n"/>
      <c r="C7" s="14" t="n"/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5">
        <f>IF(COUNT(C7:L7)=0,"",SUM(C7:L7))</f>
        <v/>
      </c>
    </row>
    <row r="8">
      <c r="A8" s="12" t="n">
        <v>2</v>
      </c>
      <c r="B8" s="13" t="n"/>
      <c r="C8" s="14" t="n"/>
      <c r="D8" s="14" t="n"/>
      <c r="E8" s="14" t="n"/>
      <c r="F8" s="14" t="n"/>
      <c r="G8" s="14" t="n"/>
      <c r="H8" s="14" t="n"/>
      <c r="I8" s="14" t="n"/>
      <c r="J8" s="14" t="n"/>
      <c r="K8" s="14" t="n"/>
      <c r="L8" s="14" t="n"/>
      <c r="M8" s="15">
        <f>IF(COUNT(C8:L8)=0,"",SUM(C8:L8))</f>
        <v/>
      </c>
    </row>
    <row r="9">
      <c r="A9" s="12" t="n">
        <v>3</v>
      </c>
      <c r="B9" s="13" t="n"/>
      <c r="C9" s="14" t="n"/>
      <c r="D9" s="14" t="n"/>
      <c r="E9" s="14" t="n"/>
      <c r="F9" s="14" t="n"/>
      <c r="G9" s="14" t="n"/>
      <c r="H9" s="14" t="n"/>
      <c r="I9" s="14" t="n"/>
      <c r="J9" s="14" t="n"/>
      <c r="K9" s="14" t="n"/>
      <c r="L9" s="14" t="n"/>
      <c r="M9" s="15">
        <f>IF(COUNT(C9:L9)=0,"",SUM(C9:L9))</f>
        <v/>
      </c>
    </row>
    <row r="10">
      <c r="A10" s="12" t="n">
        <v>4</v>
      </c>
      <c r="B10" s="13" t="n"/>
      <c r="C10" s="14" t="n"/>
      <c r="D10" s="14" t="n"/>
      <c r="E10" s="14" t="n"/>
      <c r="F10" s="14" t="n"/>
      <c r="G10" s="14" t="n"/>
      <c r="H10" s="14" t="n"/>
      <c r="I10" s="14" t="n"/>
      <c r="J10" s="14" t="n"/>
      <c r="K10" s="14" t="n"/>
      <c r="L10" s="14" t="n"/>
      <c r="M10" s="15">
        <f>IF(COUNT(C10:L10)=0,"",SUM(C10:L10))</f>
        <v/>
      </c>
    </row>
    <row r="11">
      <c r="A11" s="12" t="n">
        <v>5</v>
      </c>
      <c r="B11" s="13" t="n"/>
      <c r="C11" s="14" t="n"/>
      <c r="D11" s="14" t="n"/>
      <c r="E11" s="14" t="n"/>
      <c r="F11" s="14" t="n"/>
      <c r="G11" s="14" t="n"/>
      <c r="H11" s="14" t="n"/>
      <c r="I11" s="14" t="n"/>
      <c r="J11" s="14" t="n"/>
      <c r="K11" s="14" t="n"/>
      <c r="L11" s="14" t="n"/>
      <c r="M11" s="15">
        <f>IF(COUNT(C11:L11)=0,"",SUM(C11:L11))</f>
        <v/>
      </c>
    </row>
    <row r="12">
      <c r="A12" s="12" t="n">
        <v>6</v>
      </c>
      <c r="B12" s="13" t="n"/>
      <c r="C12" s="14" t="n"/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  <c r="M12" s="15">
        <f>IF(COUNT(C12:L12)=0,"",SUM(C12:L12))</f>
        <v/>
      </c>
    </row>
    <row r="13">
      <c r="A13" s="12" t="n">
        <v>7</v>
      </c>
      <c r="B13" s="13" t="n"/>
      <c r="C13" s="14" t="n"/>
      <c r="D13" s="14" t="n"/>
      <c r="E13" s="14" t="n"/>
      <c r="F13" s="14" t="n"/>
      <c r="G13" s="14" t="n"/>
      <c r="H13" s="14" t="n"/>
      <c r="I13" s="14" t="n"/>
      <c r="J13" s="14" t="n"/>
      <c r="K13" s="14" t="n"/>
      <c r="L13" s="14" t="n"/>
      <c r="M13" s="15">
        <f>IF(COUNT(C13:L13)=0,"",SUM(C13:L13))</f>
        <v/>
      </c>
    </row>
    <row r="14">
      <c r="A14" s="12" t="n">
        <v>8</v>
      </c>
      <c r="B14" s="13" t="n"/>
      <c r="C14" s="14" t="n"/>
      <c r="D14" s="14" t="n"/>
      <c r="E14" s="14" t="n"/>
      <c r="F14" s="14" t="n"/>
      <c r="G14" s="14" t="n"/>
      <c r="H14" s="14" t="n"/>
      <c r="I14" s="14" t="n"/>
      <c r="J14" s="14" t="n"/>
      <c r="K14" s="14" t="n"/>
      <c r="L14" s="14" t="n"/>
      <c r="M14" s="15">
        <f>IF(COUNT(C14:L14)=0,"",SUM(C14:L14))</f>
        <v/>
      </c>
    </row>
    <row r="15">
      <c r="A15" s="12" t="n">
        <v>9</v>
      </c>
      <c r="B15" s="13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5">
        <f>IF(COUNT(C15:L15)=0,"",SUM(C15:L15))</f>
        <v/>
      </c>
    </row>
    <row r="16">
      <c r="A16" s="12" t="n">
        <v>10</v>
      </c>
      <c r="B16" s="13" t="n"/>
      <c r="C16" s="14" t="n"/>
      <c r="D16" s="14" t="n"/>
      <c r="E16" s="14" t="n"/>
      <c r="F16" s="14" t="n"/>
      <c r="G16" s="14" t="n"/>
      <c r="H16" s="14" t="n"/>
      <c r="I16" s="14" t="n"/>
      <c r="J16" s="14" t="n"/>
      <c r="K16" s="14" t="n"/>
      <c r="L16" s="14" t="n"/>
      <c r="M16" s="15">
        <f>IF(COUNT(C16:L16)=0,"",SUM(C16:L16))</f>
        <v/>
      </c>
    </row>
    <row r="17">
      <c r="A17" s="12" t="n">
        <v>11</v>
      </c>
      <c r="B17" s="13" t="n"/>
      <c r="C17" s="14" t="n"/>
      <c r="D17" s="14" t="n"/>
      <c r="E17" s="14" t="n"/>
      <c r="F17" s="14" t="n"/>
      <c r="G17" s="14" t="n"/>
      <c r="H17" s="14" t="n"/>
      <c r="I17" s="14" t="n"/>
      <c r="J17" s="14" t="n"/>
      <c r="K17" s="14" t="n"/>
      <c r="L17" s="14" t="n"/>
      <c r="M17" s="15">
        <f>IF(COUNT(C17:L17)=0,"",SUM(C17:L17))</f>
        <v/>
      </c>
    </row>
    <row r="18">
      <c r="A18" s="12" t="n">
        <v>12</v>
      </c>
      <c r="B18" s="13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5">
        <f>IF(COUNT(C18:L18)=0,"",SUM(C18:L18))</f>
        <v/>
      </c>
    </row>
    <row r="19">
      <c r="A19" s="12" t="n">
        <v>13</v>
      </c>
      <c r="B19" s="13" t="n"/>
      <c r="C19" s="14" t="n"/>
      <c r="D19" s="14" t="n"/>
      <c r="E19" s="14" t="n"/>
      <c r="F19" s="14" t="n"/>
      <c r="G19" s="14" t="n"/>
      <c r="H19" s="14" t="n"/>
      <c r="I19" s="14" t="n"/>
      <c r="J19" s="14" t="n"/>
      <c r="K19" s="14" t="n"/>
      <c r="L19" s="14" t="n"/>
      <c r="M19" s="15">
        <f>IF(COUNT(C19:L19)=0,"",SUM(C19:L19))</f>
        <v/>
      </c>
    </row>
    <row r="20">
      <c r="A20" s="12" t="n">
        <v>14</v>
      </c>
      <c r="B20" s="13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5">
        <f>IF(COUNT(C20:L20)=0,"",SUM(C20:L20))</f>
        <v/>
      </c>
    </row>
    <row r="21">
      <c r="A21" s="12" t="n">
        <v>15</v>
      </c>
      <c r="B21" s="13" t="n"/>
      <c r="C21" s="14" t="n"/>
      <c r="D21" s="14" t="n"/>
      <c r="E21" s="14" t="n"/>
      <c r="F21" s="14" t="n"/>
      <c r="G21" s="14" t="n"/>
      <c r="H21" s="14" t="n"/>
      <c r="I21" s="14" t="n"/>
      <c r="J21" s="14" t="n"/>
      <c r="K21" s="14" t="n"/>
      <c r="L21" s="14" t="n"/>
      <c r="M21" s="15">
        <f>IF(COUNT(C21:L21)=0,"",SUM(C21:L21))</f>
        <v/>
      </c>
    </row>
    <row r="22">
      <c r="A22" s="12" t="n">
        <v>16</v>
      </c>
      <c r="B22" s="13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5">
        <f>IF(COUNT(C22:L22)=0,"",SUM(C22:L22))</f>
        <v/>
      </c>
    </row>
    <row r="23">
      <c r="A23" s="12" t="n">
        <v>17</v>
      </c>
      <c r="B23" s="13" t="n"/>
      <c r="C23" s="14" t="n"/>
      <c r="D23" s="14" t="n"/>
      <c r="E23" s="14" t="n"/>
      <c r="F23" s="14" t="n"/>
      <c r="G23" s="14" t="n"/>
      <c r="H23" s="14" t="n"/>
      <c r="I23" s="14" t="n"/>
      <c r="J23" s="14" t="n"/>
      <c r="K23" s="14" t="n"/>
      <c r="L23" s="14" t="n"/>
      <c r="M23" s="15">
        <f>IF(COUNT(C23:L23)=0,"",SUM(C23:L23))</f>
        <v/>
      </c>
    </row>
    <row r="24">
      <c r="A24" s="12" t="n">
        <v>18</v>
      </c>
      <c r="B24" s="13" t="n"/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5">
        <f>IF(COUNT(C24:L24)=0,"",SUM(C24:L24))</f>
        <v/>
      </c>
    </row>
    <row r="25">
      <c r="A25" s="12" t="n">
        <v>19</v>
      </c>
      <c r="B25" s="13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5">
        <f>IF(COUNT(C25:L25)=0,"",SUM(C25:L25))</f>
        <v/>
      </c>
    </row>
    <row r="26">
      <c r="A26" s="12" t="n">
        <v>20</v>
      </c>
      <c r="B26" s="13" t="n"/>
      <c r="C26" s="14" t="n"/>
      <c r="D26" s="14" t="n"/>
      <c r="E26" s="14" t="n"/>
      <c r="F26" s="14" t="n"/>
      <c r="G26" s="14" t="n"/>
      <c r="H26" s="14" t="n"/>
      <c r="I26" s="14" t="n"/>
      <c r="J26" s="14" t="n"/>
      <c r="K26" s="14" t="n"/>
      <c r="L26" s="14" t="n"/>
      <c r="M26" s="15">
        <f>IF(COUNT(C26:L26)=0,"",SUM(C26:L26))</f>
        <v/>
      </c>
    </row>
    <row r="27">
      <c r="A27" s="12" t="n">
        <v>21</v>
      </c>
      <c r="B27" s="13" t="n"/>
      <c r="C27" s="14" t="n"/>
      <c r="D27" s="14" t="n"/>
      <c r="E27" s="14" t="n"/>
      <c r="F27" s="14" t="n"/>
      <c r="G27" s="14" t="n"/>
      <c r="H27" s="14" t="n"/>
      <c r="I27" s="14" t="n"/>
      <c r="J27" s="14" t="n"/>
      <c r="K27" s="14" t="n"/>
      <c r="L27" s="14" t="n"/>
      <c r="M27" s="15">
        <f>IF(COUNT(C27:L27)=0,"",SUM(C27:L27))</f>
        <v/>
      </c>
    </row>
    <row r="28">
      <c r="A28" s="12" t="n">
        <v>22</v>
      </c>
      <c r="B28" s="13" t="n"/>
      <c r="C28" s="14" t="n"/>
      <c r="D28" s="14" t="n"/>
      <c r="E28" s="14" t="n"/>
      <c r="F28" s="14" t="n"/>
      <c r="G28" s="14" t="n"/>
      <c r="H28" s="14" t="n"/>
      <c r="I28" s="14" t="n"/>
      <c r="J28" s="14" t="n"/>
      <c r="K28" s="14" t="n"/>
      <c r="L28" s="14" t="n"/>
      <c r="M28" s="15">
        <f>IF(COUNT(C28:L28)=0,"",SUM(C28:L28))</f>
        <v/>
      </c>
    </row>
    <row r="29">
      <c r="A29" s="12" t="n">
        <v>23</v>
      </c>
      <c r="B29" s="13" t="n"/>
      <c r="C29" s="14" t="n"/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  <c r="M29" s="15">
        <f>IF(COUNT(C29:L29)=0,"",SUM(C29:L29))</f>
        <v/>
      </c>
    </row>
    <row r="30">
      <c r="A30" s="12" t="n">
        <v>24</v>
      </c>
      <c r="B30" s="13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5">
        <f>IF(COUNT(C30:L30)=0,"",SUM(C30:L30))</f>
        <v/>
      </c>
    </row>
    <row r="31">
      <c r="A31" s="12" t="n">
        <v>25</v>
      </c>
      <c r="B31" s="13" t="n"/>
      <c r="C31" s="14" t="n"/>
      <c r="D31" s="14" t="n"/>
      <c r="E31" s="14" t="n"/>
      <c r="F31" s="14" t="n"/>
      <c r="G31" s="14" t="n"/>
      <c r="H31" s="14" t="n"/>
      <c r="I31" s="14" t="n"/>
      <c r="J31" s="14" t="n"/>
      <c r="K31" s="14" t="n"/>
      <c r="L31" s="14" t="n"/>
      <c r="M31" s="15">
        <f>IF(COUNT(C31:L31)=0,"",SUM(C31:L31))</f>
        <v/>
      </c>
    </row>
    <row r="32">
      <c r="A32" s="12" t="n">
        <v>26</v>
      </c>
      <c r="B32" s="13" t="n"/>
      <c r="C32" s="14" t="n"/>
      <c r="D32" s="14" t="n"/>
      <c r="E32" s="14" t="n"/>
      <c r="F32" s="14" t="n"/>
      <c r="G32" s="14" t="n"/>
      <c r="H32" s="14" t="n"/>
      <c r="I32" s="14" t="n"/>
      <c r="J32" s="14" t="n"/>
      <c r="K32" s="14" t="n"/>
      <c r="L32" s="14" t="n"/>
      <c r="M32" s="15">
        <f>IF(COUNT(C32:L32)=0,"",SUM(C32:L32))</f>
        <v/>
      </c>
    </row>
    <row r="33">
      <c r="A33" s="12" t="n">
        <v>27</v>
      </c>
      <c r="B33" s="13" t="n"/>
      <c r="C33" s="14" t="n"/>
      <c r="D33" s="14" t="n"/>
      <c r="E33" s="14" t="n"/>
      <c r="F33" s="14" t="n"/>
      <c r="G33" s="14" t="n"/>
      <c r="H33" s="14" t="n"/>
      <c r="I33" s="14" t="n"/>
      <c r="J33" s="14" t="n"/>
      <c r="K33" s="14" t="n"/>
      <c r="L33" s="14" t="n"/>
      <c r="M33" s="15">
        <f>IF(COUNT(C33:L33)=0,"",SUM(C33:L33))</f>
        <v/>
      </c>
    </row>
    <row r="34">
      <c r="A34" s="12" t="n">
        <v>28</v>
      </c>
      <c r="B34" s="13" t="n"/>
      <c r="C34" s="14" t="n"/>
      <c r="D34" s="14" t="n"/>
      <c r="E34" s="14" t="n"/>
      <c r="F34" s="14" t="n"/>
      <c r="G34" s="14" t="n"/>
      <c r="H34" s="14" t="n"/>
      <c r="I34" s="14" t="n"/>
      <c r="J34" s="14" t="n"/>
      <c r="K34" s="14" t="n"/>
      <c r="L34" s="14" t="n"/>
      <c r="M34" s="15">
        <f>IF(COUNT(C34:L34)=0,"",SUM(C34:L34))</f>
        <v/>
      </c>
    </row>
    <row r="35">
      <c r="A35" s="12" t="n">
        <v>29</v>
      </c>
      <c r="B35" s="13" t="n"/>
      <c r="C35" s="14" t="n"/>
      <c r="D35" s="14" t="n"/>
      <c r="E35" s="14" t="n"/>
      <c r="F35" s="14" t="n"/>
      <c r="G35" s="14" t="n"/>
      <c r="H35" s="14" t="n"/>
      <c r="I35" s="14" t="n"/>
      <c r="J35" s="14" t="n"/>
      <c r="K35" s="14" t="n"/>
      <c r="L35" s="14" t="n"/>
      <c r="M35" s="15">
        <f>IF(COUNT(C35:L35)=0,"",SUM(C35:L35))</f>
        <v/>
      </c>
    </row>
    <row r="36">
      <c r="A36" s="12" t="n">
        <v>30</v>
      </c>
      <c r="B36" s="13" t="n"/>
      <c r="C36" s="14" t="n"/>
      <c r="D36" s="14" t="n"/>
      <c r="E36" s="14" t="n"/>
      <c r="F36" s="14" t="n"/>
      <c r="G36" s="14" t="n"/>
      <c r="H36" s="14" t="n"/>
      <c r="I36" s="14" t="n"/>
      <c r="J36" s="14" t="n"/>
      <c r="K36" s="14" t="n"/>
      <c r="L36" s="14" t="n"/>
      <c r="M36" s="15">
        <f>IF(COUNT(C36:L36)=0,"",SUM(C36:L36))</f>
        <v/>
      </c>
    </row>
    <row r="37">
      <c r="A37" s="12" t="n">
        <v>31</v>
      </c>
      <c r="B37" s="13" t="n"/>
      <c r="C37" s="14" t="n"/>
      <c r="D37" s="14" t="n"/>
      <c r="E37" s="14" t="n"/>
      <c r="F37" s="14" t="n"/>
      <c r="G37" s="14" t="n"/>
      <c r="H37" s="14" t="n"/>
      <c r="I37" s="14" t="n"/>
      <c r="J37" s="14" t="n"/>
      <c r="K37" s="14" t="n"/>
      <c r="L37" s="14" t="n"/>
      <c r="M37" s="15">
        <f>IF(COUNT(C37:L37)=0,"",SUM(C37:L37))</f>
        <v/>
      </c>
    </row>
    <row r="38">
      <c r="A38" s="12" t="n">
        <v>32</v>
      </c>
      <c r="B38" s="13" t="n"/>
      <c r="C38" s="14" t="n"/>
      <c r="D38" s="14" t="n"/>
      <c r="E38" s="14" t="n"/>
      <c r="F38" s="14" t="n"/>
      <c r="G38" s="14" t="n"/>
      <c r="H38" s="14" t="n"/>
      <c r="I38" s="14" t="n"/>
      <c r="J38" s="14" t="n"/>
      <c r="K38" s="14" t="n"/>
      <c r="L38" s="14" t="n"/>
      <c r="M38" s="15">
        <f>IF(COUNT(C38:L38)=0,"",SUM(C38:L38))</f>
        <v/>
      </c>
    </row>
    <row r="39">
      <c r="A39" s="12" t="n">
        <v>33</v>
      </c>
      <c r="B39" s="13" t="n"/>
      <c r="C39" s="14" t="n"/>
      <c r="D39" s="14" t="n"/>
      <c r="E39" s="14" t="n"/>
      <c r="F39" s="14" t="n"/>
      <c r="G39" s="14" t="n"/>
      <c r="H39" s="14" t="n"/>
      <c r="I39" s="14" t="n"/>
      <c r="J39" s="14" t="n"/>
      <c r="K39" s="14" t="n"/>
      <c r="L39" s="14" t="n"/>
      <c r="M39" s="15">
        <f>IF(COUNT(C39:L39)=0,"",SUM(C39:L39))</f>
        <v/>
      </c>
    </row>
    <row r="40">
      <c r="A40" s="12" t="n">
        <v>34</v>
      </c>
      <c r="B40" s="13" t="n"/>
      <c r="C40" s="14" t="n"/>
      <c r="D40" s="14" t="n"/>
      <c r="E40" s="14" t="n"/>
      <c r="F40" s="14" t="n"/>
      <c r="G40" s="14" t="n"/>
      <c r="H40" s="14" t="n"/>
      <c r="I40" s="14" t="n"/>
      <c r="J40" s="14" t="n"/>
      <c r="K40" s="14" t="n"/>
      <c r="L40" s="14" t="n"/>
      <c r="M40" s="15">
        <f>IF(COUNT(C40:L40)=0,"",SUM(C40:L40))</f>
        <v/>
      </c>
    </row>
    <row r="41">
      <c r="A41" s="12" t="n">
        <v>35</v>
      </c>
      <c r="B41" s="13" t="n"/>
      <c r="C41" s="14" t="n"/>
      <c r="D41" s="14" t="n"/>
      <c r="E41" s="14" t="n"/>
      <c r="F41" s="14" t="n"/>
      <c r="G41" s="14" t="n"/>
      <c r="H41" s="14" t="n"/>
      <c r="I41" s="14" t="n"/>
      <c r="J41" s="14" t="n"/>
      <c r="K41" s="14" t="n"/>
      <c r="L41" s="14" t="n"/>
      <c r="M41" s="15">
        <f>IF(COUNT(C41:L41)=0,"",SUM(C41:L41))</f>
        <v/>
      </c>
    </row>
  </sheetData>
  <dataValidations count="1">
    <dataValidation sqref="C7:L41" showDropDown="0" showInputMessage="0" showErrorMessage="1" allowBlank="1" errorTitle="1 or 0" error="Type 1 for right or 0 for wrong (or leave blank)." type="whole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41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2" customWidth="1" min="13" max="13"/>
  </cols>
  <sheetData>
    <row r="1">
      <c r="A1" s="7" t="inlineStr">
        <is>
          <t>Post-Quiz: "What Do You Know Now?" (after Book 5)</t>
        </is>
      </c>
    </row>
    <row r="2">
      <c r="A2" t="inlineStr">
        <is>
          <t>Type 1 = right, 0 = wrong. Blank = not answered / absent. Use student numbers or first names only.</t>
        </is>
      </c>
    </row>
    <row r="4" ht="42" customHeight="1">
      <c r="A4" s="8" t="inlineStr">
        <is>
          <t>Topic</t>
        </is>
      </c>
      <c r="C4" s="9" t="inlineStr">
        <is>
          <t>Interest is rent on money</t>
        </is>
      </c>
      <c r="D4" s="9" t="inlineStr">
        <is>
          <t>Keep a cushion</t>
        </is>
      </c>
      <c r="E4" s="9" t="inlineStr">
        <is>
          <t>Shrinkflation</t>
        </is>
      </c>
      <c r="F4" s="9" t="inlineStr">
        <is>
          <t>Raises vs. prices</t>
        </is>
      </c>
      <c r="G4" s="9" t="inlineStr">
        <is>
          <t>Scam alerts</t>
        </is>
      </c>
      <c r="H4" s="9" t="inlineStr">
        <is>
          <t>Credit reports</t>
        </is>
      </c>
      <c r="I4" s="9" t="inlineStr">
        <is>
          <t>Balloon loans</t>
        </is>
      </c>
      <c r="J4" s="9" t="inlineStr">
        <is>
          <t>Fixed vs. floating rates</t>
        </is>
      </c>
      <c r="K4" s="9" t="inlineStr">
        <is>
          <t>Deposit insurance</t>
        </is>
      </c>
      <c r="L4" s="9" t="inlineStr">
        <is>
          <t>How banks make money</t>
        </is>
      </c>
    </row>
    <row r="5">
      <c r="A5" s="8" t="inlineStr">
        <is>
          <t>Book</t>
        </is>
      </c>
      <c r="C5" s="10" t="inlineStr">
        <is>
          <t>Book 1</t>
        </is>
      </c>
      <c r="D5" s="10" t="inlineStr">
        <is>
          <t>Book 1</t>
        </is>
      </c>
      <c r="E5" s="10" t="inlineStr">
        <is>
          <t>Book 2</t>
        </is>
      </c>
      <c r="F5" s="10" t="inlineStr">
        <is>
          <t>Book 2</t>
        </is>
      </c>
      <c r="G5" s="10" t="inlineStr">
        <is>
          <t>Book 3</t>
        </is>
      </c>
      <c r="H5" s="10" t="inlineStr">
        <is>
          <t>Book 3</t>
        </is>
      </c>
      <c r="I5" s="10" t="inlineStr">
        <is>
          <t>Book 4</t>
        </is>
      </c>
      <c r="J5" s="10" t="inlineStr">
        <is>
          <t>Book 4</t>
        </is>
      </c>
      <c r="K5" s="10" t="inlineStr">
        <is>
          <t>Book 5</t>
        </is>
      </c>
      <c r="L5" s="10" t="inlineStr">
        <is>
          <t>Book 5</t>
        </is>
      </c>
    </row>
    <row r="6">
      <c r="A6" s="11" t="inlineStr">
        <is>
          <t>#</t>
        </is>
      </c>
      <c r="B6" s="11" t="inlineStr">
        <is>
          <t>Student (number or first name)</t>
        </is>
      </c>
      <c r="C6" s="11" t="inlineStr">
        <is>
          <t>Q1</t>
        </is>
      </c>
      <c r="D6" s="11" t="inlineStr">
        <is>
          <t>Q2</t>
        </is>
      </c>
      <c r="E6" s="11" t="inlineStr">
        <is>
          <t>Q3</t>
        </is>
      </c>
      <c r="F6" s="11" t="inlineStr">
        <is>
          <t>Q4</t>
        </is>
      </c>
      <c r="G6" s="11" t="inlineStr">
        <is>
          <t>Q5</t>
        </is>
      </c>
      <c r="H6" s="11" t="inlineStr">
        <is>
          <t>Q6</t>
        </is>
      </c>
      <c r="I6" s="11" t="inlineStr">
        <is>
          <t>Q7</t>
        </is>
      </c>
      <c r="J6" s="11" t="inlineStr">
        <is>
          <t>Q8</t>
        </is>
      </c>
      <c r="K6" s="11" t="inlineStr">
        <is>
          <t>Q9</t>
        </is>
      </c>
      <c r="L6" s="11" t="inlineStr">
        <is>
          <t>Q10</t>
        </is>
      </c>
      <c r="M6" s="11" t="inlineStr">
        <is>
          <t>Total (0-10)</t>
        </is>
      </c>
    </row>
    <row r="7">
      <c r="A7" s="12" t="n">
        <v>1</v>
      </c>
      <c r="B7" s="12">
        <f>IF('Pre-Quiz'!B7="","",'Pre-Quiz'!B7)</f>
        <v/>
      </c>
      <c r="C7" s="14" t="n"/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5">
        <f>IF(COUNT(C7:L7)=0,"",SUM(C7:L7))</f>
        <v/>
      </c>
    </row>
    <row r="8">
      <c r="A8" s="12" t="n">
        <v>2</v>
      </c>
      <c r="B8" s="12">
        <f>IF('Pre-Quiz'!B8="","",'Pre-Quiz'!B8)</f>
        <v/>
      </c>
      <c r="C8" s="14" t="n"/>
      <c r="D8" s="14" t="n"/>
      <c r="E8" s="14" t="n"/>
      <c r="F8" s="14" t="n"/>
      <c r="G8" s="14" t="n"/>
      <c r="H8" s="14" t="n"/>
      <c r="I8" s="14" t="n"/>
      <c r="J8" s="14" t="n"/>
      <c r="K8" s="14" t="n"/>
      <c r="L8" s="14" t="n"/>
      <c r="M8" s="15">
        <f>IF(COUNT(C8:L8)=0,"",SUM(C8:L8))</f>
        <v/>
      </c>
    </row>
    <row r="9">
      <c r="A9" s="12" t="n">
        <v>3</v>
      </c>
      <c r="B9" s="12">
        <f>IF('Pre-Quiz'!B9="","",'Pre-Quiz'!B9)</f>
        <v/>
      </c>
      <c r="C9" s="14" t="n"/>
      <c r="D9" s="14" t="n"/>
      <c r="E9" s="14" t="n"/>
      <c r="F9" s="14" t="n"/>
      <c r="G9" s="14" t="n"/>
      <c r="H9" s="14" t="n"/>
      <c r="I9" s="14" t="n"/>
      <c r="J9" s="14" t="n"/>
      <c r="K9" s="14" t="n"/>
      <c r="L9" s="14" t="n"/>
      <c r="M9" s="15">
        <f>IF(COUNT(C9:L9)=0,"",SUM(C9:L9))</f>
        <v/>
      </c>
    </row>
    <row r="10">
      <c r="A10" s="12" t="n">
        <v>4</v>
      </c>
      <c r="B10" s="12">
        <f>IF('Pre-Quiz'!B10="","",'Pre-Quiz'!B10)</f>
        <v/>
      </c>
      <c r="C10" s="14" t="n"/>
      <c r="D10" s="14" t="n"/>
      <c r="E10" s="14" t="n"/>
      <c r="F10" s="14" t="n"/>
      <c r="G10" s="14" t="n"/>
      <c r="H10" s="14" t="n"/>
      <c r="I10" s="14" t="n"/>
      <c r="J10" s="14" t="n"/>
      <c r="K10" s="14" t="n"/>
      <c r="L10" s="14" t="n"/>
      <c r="M10" s="15">
        <f>IF(COUNT(C10:L10)=0,"",SUM(C10:L10))</f>
        <v/>
      </c>
    </row>
    <row r="11">
      <c r="A11" s="12" t="n">
        <v>5</v>
      </c>
      <c r="B11" s="12">
        <f>IF('Pre-Quiz'!B11="","",'Pre-Quiz'!B11)</f>
        <v/>
      </c>
      <c r="C11" s="14" t="n"/>
      <c r="D11" s="14" t="n"/>
      <c r="E11" s="14" t="n"/>
      <c r="F11" s="14" t="n"/>
      <c r="G11" s="14" t="n"/>
      <c r="H11" s="14" t="n"/>
      <c r="I11" s="14" t="n"/>
      <c r="J11" s="14" t="n"/>
      <c r="K11" s="14" t="n"/>
      <c r="L11" s="14" t="n"/>
      <c r="M11" s="15">
        <f>IF(COUNT(C11:L11)=0,"",SUM(C11:L11))</f>
        <v/>
      </c>
    </row>
    <row r="12">
      <c r="A12" s="12" t="n">
        <v>6</v>
      </c>
      <c r="B12" s="12">
        <f>IF('Pre-Quiz'!B12="","",'Pre-Quiz'!B12)</f>
        <v/>
      </c>
      <c r="C12" s="14" t="n"/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  <c r="M12" s="15">
        <f>IF(COUNT(C12:L12)=0,"",SUM(C12:L12))</f>
        <v/>
      </c>
    </row>
    <row r="13">
      <c r="A13" s="12" t="n">
        <v>7</v>
      </c>
      <c r="B13" s="12">
        <f>IF('Pre-Quiz'!B13="","",'Pre-Quiz'!B13)</f>
        <v/>
      </c>
      <c r="C13" s="14" t="n"/>
      <c r="D13" s="14" t="n"/>
      <c r="E13" s="14" t="n"/>
      <c r="F13" s="14" t="n"/>
      <c r="G13" s="14" t="n"/>
      <c r="H13" s="14" t="n"/>
      <c r="I13" s="14" t="n"/>
      <c r="J13" s="14" t="n"/>
      <c r="K13" s="14" t="n"/>
      <c r="L13" s="14" t="n"/>
      <c r="M13" s="15">
        <f>IF(COUNT(C13:L13)=0,"",SUM(C13:L13))</f>
        <v/>
      </c>
    </row>
    <row r="14">
      <c r="A14" s="12" t="n">
        <v>8</v>
      </c>
      <c r="B14" s="12">
        <f>IF('Pre-Quiz'!B14="","",'Pre-Quiz'!B14)</f>
        <v/>
      </c>
      <c r="C14" s="14" t="n"/>
      <c r="D14" s="14" t="n"/>
      <c r="E14" s="14" t="n"/>
      <c r="F14" s="14" t="n"/>
      <c r="G14" s="14" t="n"/>
      <c r="H14" s="14" t="n"/>
      <c r="I14" s="14" t="n"/>
      <c r="J14" s="14" t="n"/>
      <c r="K14" s="14" t="n"/>
      <c r="L14" s="14" t="n"/>
      <c r="M14" s="15">
        <f>IF(COUNT(C14:L14)=0,"",SUM(C14:L14))</f>
        <v/>
      </c>
    </row>
    <row r="15">
      <c r="A15" s="12" t="n">
        <v>9</v>
      </c>
      <c r="B15" s="12">
        <f>IF('Pre-Quiz'!B15="","",'Pre-Quiz'!B15)</f>
        <v/>
      </c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5">
        <f>IF(COUNT(C15:L15)=0,"",SUM(C15:L15))</f>
        <v/>
      </c>
    </row>
    <row r="16">
      <c r="A16" s="12" t="n">
        <v>10</v>
      </c>
      <c r="B16" s="12">
        <f>IF('Pre-Quiz'!B16="","",'Pre-Quiz'!B16)</f>
        <v/>
      </c>
      <c r="C16" s="14" t="n"/>
      <c r="D16" s="14" t="n"/>
      <c r="E16" s="14" t="n"/>
      <c r="F16" s="14" t="n"/>
      <c r="G16" s="14" t="n"/>
      <c r="H16" s="14" t="n"/>
      <c r="I16" s="14" t="n"/>
      <c r="J16" s="14" t="n"/>
      <c r="K16" s="14" t="n"/>
      <c r="L16" s="14" t="n"/>
      <c r="M16" s="15">
        <f>IF(COUNT(C16:L16)=0,"",SUM(C16:L16))</f>
        <v/>
      </c>
    </row>
    <row r="17">
      <c r="A17" s="12" t="n">
        <v>11</v>
      </c>
      <c r="B17" s="12">
        <f>IF('Pre-Quiz'!B17="","",'Pre-Quiz'!B17)</f>
        <v/>
      </c>
      <c r="C17" s="14" t="n"/>
      <c r="D17" s="14" t="n"/>
      <c r="E17" s="14" t="n"/>
      <c r="F17" s="14" t="n"/>
      <c r="G17" s="14" t="n"/>
      <c r="H17" s="14" t="n"/>
      <c r="I17" s="14" t="n"/>
      <c r="J17" s="14" t="n"/>
      <c r="K17" s="14" t="n"/>
      <c r="L17" s="14" t="n"/>
      <c r="M17" s="15">
        <f>IF(COUNT(C17:L17)=0,"",SUM(C17:L17))</f>
        <v/>
      </c>
    </row>
    <row r="18">
      <c r="A18" s="12" t="n">
        <v>12</v>
      </c>
      <c r="B18" s="12">
        <f>IF('Pre-Quiz'!B18="","",'Pre-Quiz'!B18)</f>
        <v/>
      </c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5">
        <f>IF(COUNT(C18:L18)=0,"",SUM(C18:L18))</f>
        <v/>
      </c>
    </row>
    <row r="19">
      <c r="A19" s="12" t="n">
        <v>13</v>
      </c>
      <c r="B19" s="12">
        <f>IF('Pre-Quiz'!B19="","",'Pre-Quiz'!B19)</f>
        <v/>
      </c>
      <c r="C19" s="14" t="n"/>
      <c r="D19" s="14" t="n"/>
      <c r="E19" s="14" t="n"/>
      <c r="F19" s="14" t="n"/>
      <c r="G19" s="14" t="n"/>
      <c r="H19" s="14" t="n"/>
      <c r="I19" s="14" t="n"/>
      <c r="J19" s="14" t="n"/>
      <c r="K19" s="14" t="n"/>
      <c r="L19" s="14" t="n"/>
      <c r="M19" s="15">
        <f>IF(COUNT(C19:L19)=0,"",SUM(C19:L19))</f>
        <v/>
      </c>
    </row>
    <row r="20">
      <c r="A20" s="12" t="n">
        <v>14</v>
      </c>
      <c r="B20" s="12">
        <f>IF('Pre-Quiz'!B20="","",'Pre-Quiz'!B20)</f>
        <v/>
      </c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5">
        <f>IF(COUNT(C20:L20)=0,"",SUM(C20:L20))</f>
        <v/>
      </c>
    </row>
    <row r="21">
      <c r="A21" s="12" t="n">
        <v>15</v>
      </c>
      <c r="B21" s="12">
        <f>IF('Pre-Quiz'!B21="","",'Pre-Quiz'!B21)</f>
        <v/>
      </c>
      <c r="C21" s="14" t="n"/>
      <c r="D21" s="14" t="n"/>
      <c r="E21" s="14" t="n"/>
      <c r="F21" s="14" t="n"/>
      <c r="G21" s="14" t="n"/>
      <c r="H21" s="14" t="n"/>
      <c r="I21" s="14" t="n"/>
      <c r="J21" s="14" t="n"/>
      <c r="K21" s="14" t="n"/>
      <c r="L21" s="14" t="n"/>
      <c r="M21" s="15">
        <f>IF(COUNT(C21:L21)=0,"",SUM(C21:L21))</f>
        <v/>
      </c>
    </row>
    <row r="22">
      <c r="A22" s="12" t="n">
        <v>16</v>
      </c>
      <c r="B22" s="12">
        <f>IF('Pre-Quiz'!B22="","",'Pre-Quiz'!B22)</f>
        <v/>
      </c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5">
        <f>IF(COUNT(C22:L22)=0,"",SUM(C22:L22))</f>
        <v/>
      </c>
    </row>
    <row r="23">
      <c r="A23" s="12" t="n">
        <v>17</v>
      </c>
      <c r="B23" s="12">
        <f>IF('Pre-Quiz'!B23="","",'Pre-Quiz'!B23)</f>
        <v/>
      </c>
      <c r="C23" s="14" t="n"/>
      <c r="D23" s="14" t="n"/>
      <c r="E23" s="14" t="n"/>
      <c r="F23" s="14" t="n"/>
      <c r="G23" s="14" t="n"/>
      <c r="H23" s="14" t="n"/>
      <c r="I23" s="14" t="n"/>
      <c r="J23" s="14" t="n"/>
      <c r="K23" s="14" t="n"/>
      <c r="L23" s="14" t="n"/>
      <c r="M23" s="15">
        <f>IF(COUNT(C23:L23)=0,"",SUM(C23:L23))</f>
        <v/>
      </c>
    </row>
    <row r="24">
      <c r="A24" s="12" t="n">
        <v>18</v>
      </c>
      <c r="B24" s="12">
        <f>IF('Pre-Quiz'!B24="","",'Pre-Quiz'!B24)</f>
        <v/>
      </c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5">
        <f>IF(COUNT(C24:L24)=0,"",SUM(C24:L24))</f>
        <v/>
      </c>
    </row>
    <row r="25">
      <c r="A25" s="12" t="n">
        <v>19</v>
      </c>
      <c r="B25" s="12">
        <f>IF('Pre-Quiz'!B25="","",'Pre-Quiz'!B25)</f>
        <v/>
      </c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5">
        <f>IF(COUNT(C25:L25)=0,"",SUM(C25:L25))</f>
        <v/>
      </c>
    </row>
    <row r="26">
      <c r="A26" s="12" t="n">
        <v>20</v>
      </c>
      <c r="B26" s="12">
        <f>IF('Pre-Quiz'!B26="","",'Pre-Quiz'!B26)</f>
        <v/>
      </c>
      <c r="C26" s="14" t="n"/>
      <c r="D26" s="14" t="n"/>
      <c r="E26" s="14" t="n"/>
      <c r="F26" s="14" t="n"/>
      <c r="G26" s="14" t="n"/>
      <c r="H26" s="14" t="n"/>
      <c r="I26" s="14" t="n"/>
      <c r="J26" s="14" t="n"/>
      <c r="K26" s="14" t="n"/>
      <c r="L26" s="14" t="n"/>
      <c r="M26" s="15">
        <f>IF(COUNT(C26:L26)=0,"",SUM(C26:L26))</f>
        <v/>
      </c>
    </row>
    <row r="27">
      <c r="A27" s="12" t="n">
        <v>21</v>
      </c>
      <c r="B27" s="12">
        <f>IF('Pre-Quiz'!B27="","",'Pre-Quiz'!B27)</f>
        <v/>
      </c>
      <c r="C27" s="14" t="n"/>
      <c r="D27" s="14" t="n"/>
      <c r="E27" s="14" t="n"/>
      <c r="F27" s="14" t="n"/>
      <c r="G27" s="14" t="n"/>
      <c r="H27" s="14" t="n"/>
      <c r="I27" s="14" t="n"/>
      <c r="J27" s="14" t="n"/>
      <c r="K27" s="14" t="n"/>
      <c r="L27" s="14" t="n"/>
      <c r="M27" s="15">
        <f>IF(COUNT(C27:L27)=0,"",SUM(C27:L27))</f>
        <v/>
      </c>
    </row>
    <row r="28">
      <c r="A28" s="12" t="n">
        <v>22</v>
      </c>
      <c r="B28" s="12">
        <f>IF('Pre-Quiz'!B28="","",'Pre-Quiz'!B28)</f>
        <v/>
      </c>
      <c r="C28" s="14" t="n"/>
      <c r="D28" s="14" t="n"/>
      <c r="E28" s="14" t="n"/>
      <c r="F28" s="14" t="n"/>
      <c r="G28" s="14" t="n"/>
      <c r="H28" s="14" t="n"/>
      <c r="I28" s="14" t="n"/>
      <c r="J28" s="14" t="n"/>
      <c r="K28" s="14" t="n"/>
      <c r="L28" s="14" t="n"/>
      <c r="M28" s="15">
        <f>IF(COUNT(C28:L28)=0,"",SUM(C28:L28))</f>
        <v/>
      </c>
    </row>
    <row r="29">
      <c r="A29" s="12" t="n">
        <v>23</v>
      </c>
      <c r="B29" s="12">
        <f>IF('Pre-Quiz'!B29="","",'Pre-Quiz'!B29)</f>
        <v/>
      </c>
      <c r="C29" s="14" t="n"/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  <c r="M29" s="15">
        <f>IF(COUNT(C29:L29)=0,"",SUM(C29:L29))</f>
        <v/>
      </c>
    </row>
    <row r="30">
      <c r="A30" s="12" t="n">
        <v>24</v>
      </c>
      <c r="B30" s="12">
        <f>IF('Pre-Quiz'!B30="","",'Pre-Quiz'!B30)</f>
        <v/>
      </c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5">
        <f>IF(COUNT(C30:L30)=0,"",SUM(C30:L30))</f>
        <v/>
      </c>
    </row>
    <row r="31">
      <c r="A31" s="12" t="n">
        <v>25</v>
      </c>
      <c r="B31" s="12">
        <f>IF('Pre-Quiz'!B31="","",'Pre-Quiz'!B31)</f>
        <v/>
      </c>
      <c r="C31" s="14" t="n"/>
      <c r="D31" s="14" t="n"/>
      <c r="E31" s="14" t="n"/>
      <c r="F31" s="14" t="n"/>
      <c r="G31" s="14" t="n"/>
      <c r="H31" s="14" t="n"/>
      <c r="I31" s="14" t="n"/>
      <c r="J31" s="14" t="n"/>
      <c r="K31" s="14" t="n"/>
      <c r="L31" s="14" t="n"/>
      <c r="M31" s="15">
        <f>IF(COUNT(C31:L31)=0,"",SUM(C31:L31))</f>
        <v/>
      </c>
    </row>
    <row r="32">
      <c r="A32" s="12" t="n">
        <v>26</v>
      </c>
      <c r="B32" s="12">
        <f>IF('Pre-Quiz'!B32="","",'Pre-Quiz'!B32)</f>
        <v/>
      </c>
      <c r="C32" s="14" t="n"/>
      <c r="D32" s="14" t="n"/>
      <c r="E32" s="14" t="n"/>
      <c r="F32" s="14" t="n"/>
      <c r="G32" s="14" t="n"/>
      <c r="H32" s="14" t="n"/>
      <c r="I32" s="14" t="n"/>
      <c r="J32" s="14" t="n"/>
      <c r="K32" s="14" t="n"/>
      <c r="L32" s="14" t="n"/>
      <c r="M32" s="15">
        <f>IF(COUNT(C32:L32)=0,"",SUM(C32:L32))</f>
        <v/>
      </c>
    </row>
    <row r="33">
      <c r="A33" s="12" t="n">
        <v>27</v>
      </c>
      <c r="B33" s="12">
        <f>IF('Pre-Quiz'!B33="","",'Pre-Quiz'!B33)</f>
        <v/>
      </c>
      <c r="C33" s="14" t="n"/>
      <c r="D33" s="14" t="n"/>
      <c r="E33" s="14" t="n"/>
      <c r="F33" s="14" t="n"/>
      <c r="G33" s="14" t="n"/>
      <c r="H33" s="14" t="n"/>
      <c r="I33" s="14" t="n"/>
      <c r="J33" s="14" t="n"/>
      <c r="K33" s="14" t="n"/>
      <c r="L33" s="14" t="n"/>
      <c r="M33" s="15">
        <f>IF(COUNT(C33:L33)=0,"",SUM(C33:L33))</f>
        <v/>
      </c>
    </row>
    <row r="34">
      <c r="A34" s="12" t="n">
        <v>28</v>
      </c>
      <c r="B34" s="12">
        <f>IF('Pre-Quiz'!B34="","",'Pre-Quiz'!B34)</f>
        <v/>
      </c>
      <c r="C34" s="14" t="n"/>
      <c r="D34" s="14" t="n"/>
      <c r="E34" s="14" t="n"/>
      <c r="F34" s="14" t="n"/>
      <c r="G34" s="14" t="n"/>
      <c r="H34" s="14" t="n"/>
      <c r="I34" s="14" t="n"/>
      <c r="J34" s="14" t="n"/>
      <c r="K34" s="14" t="n"/>
      <c r="L34" s="14" t="n"/>
      <c r="M34" s="15">
        <f>IF(COUNT(C34:L34)=0,"",SUM(C34:L34))</f>
        <v/>
      </c>
    </row>
    <row r="35">
      <c r="A35" s="12" t="n">
        <v>29</v>
      </c>
      <c r="B35" s="12">
        <f>IF('Pre-Quiz'!B35="","",'Pre-Quiz'!B35)</f>
        <v/>
      </c>
      <c r="C35" s="14" t="n"/>
      <c r="D35" s="14" t="n"/>
      <c r="E35" s="14" t="n"/>
      <c r="F35" s="14" t="n"/>
      <c r="G35" s="14" t="n"/>
      <c r="H35" s="14" t="n"/>
      <c r="I35" s="14" t="n"/>
      <c r="J35" s="14" t="n"/>
      <c r="K35" s="14" t="n"/>
      <c r="L35" s="14" t="n"/>
      <c r="M35" s="15">
        <f>IF(COUNT(C35:L35)=0,"",SUM(C35:L35))</f>
        <v/>
      </c>
    </row>
    <row r="36">
      <c r="A36" s="12" t="n">
        <v>30</v>
      </c>
      <c r="B36" s="12">
        <f>IF('Pre-Quiz'!B36="","",'Pre-Quiz'!B36)</f>
        <v/>
      </c>
      <c r="C36" s="14" t="n"/>
      <c r="D36" s="14" t="n"/>
      <c r="E36" s="14" t="n"/>
      <c r="F36" s="14" t="n"/>
      <c r="G36" s="14" t="n"/>
      <c r="H36" s="14" t="n"/>
      <c r="I36" s="14" t="n"/>
      <c r="J36" s="14" t="n"/>
      <c r="K36" s="14" t="n"/>
      <c r="L36" s="14" t="n"/>
      <c r="M36" s="15">
        <f>IF(COUNT(C36:L36)=0,"",SUM(C36:L36))</f>
        <v/>
      </c>
    </row>
    <row r="37">
      <c r="A37" s="12" t="n">
        <v>31</v>
      </c>
      <c r="B37" s="12">
        <f>IF('Pre-Quiz'!B37="","",'Pre-Quiz'!B37)</f>
        <v/>
      </c>
      <c r="C37" s="14" t="n"/>
      <c r="D37" s="14" t="n"/>
      <c r="E37" s="14" t="n"/>
      <c r="F37" s="14" t="n"/>
      <c r="G37" s="14" t="n"/>
      <c r="H37" s="14" t="n"/>
      <c r="I37" s="14" t="n"/>
      <c r="J37" s="14" t="n"/>
      <c r="K37" s="14" t="n"/>
      <c r="L37" s="14" t="n"/>
      <c r="M37" s="15">
        <f>IF(COUNT(C37:L37)=0,"",SUM(C37:L37))</f>
        <v/>
      </c>
    </row>
    <row r="38">
      <c r="A38" s="12" t="n">
        <v>32</v>
      </c>
      <c r="B38" s="12">
        <f>IF('Pre-Quiz'!B38="","",'Pre-Quiz'!B38)</f>
        <v/>
      </c>
      <c r="C38" s="14" t="n"/>
      <c r="D38" s="14" t="n"/>
      <c r="E38" s="14" t="n"/>
      <c r="F38" s="14" t="n"/>
      <c r="G38" s="14" t="n"/>
      <c r="H38" s="14" t="n"/>
      <c r="I38" s="14" t="n"/>
      <c r="J38" s="14" t="n"/>
      <c r="K38" s="14" t="n"/>
      <c r="L38" s="14" t="n"/>
      <c r="M38" s="15">
        <f>IF(COUNT(C38:L38)=0,"",SUM(C38:L38))</f>
        <v/>
      </c>
    </row>
    <row r="39">
      <c r="A39" s="12" t="n">
        <v>33</v>
      </c>
      <c r="B39" s="12">
        <f>IF('Pre-Quiz'!B39="","",'Pre-Quiz'!B39)</f>
        <v/>
      </c>
      <c r="C39" s="14" t="n"/>
      <c r="D39" s="14" t="n"/>
      <c r="E39" s="14" t="n"/>
      <c r="F39" s="14" t="n"/>
      <c r="G39" s="14" t="n"/>
      <c r="H39" s="14" t="n"/>
      <c r="I39" s="14" t="n"/>
      <c r="J39" s="14" t="n"/>
      <c r="K39" s="14" t="n"/>
      <c r="L39" s="14" t="n"/>
      <c r="M39" s="15">
        <f>IF(COUNT(C39:L39)=0,"",SUM(C39:L39))</f>
        <v/>
      </c>
    </row>
    <row r="40">
      <c r="A40" s="12" t="n">
        <v>34</v>
      </c>
      <c r="B40" s="12">
        <f>IF('Pre-Quiz'!B40="","",'Pre-Quiz'!B40)</f>
        <v/>
      </c>
      <c r="C40" s="14" t="n"/>
      <c r="D40" s="14" t="n"/>
      <c r="E40" s="14" t="n"/>
      <c r="F40" s="14" t="n"/>
      <c r="G40" s="14" t="n"/>
      <c r="H40" s="14" t="n"/>
      <c r="I40" s="14" t="n"/>
      <c r="J40" s="14" t="n"/>
      <c r="K40" s="14" t="n"/>
      <c r="L40" s="14" t="n"/>
      <c r="M40" s="15">
        <f>IF(COUNT(C40:L40)=0,"",SUM(C40:L40))</f>
        <v/>
      </c>
    </row>
    <row r="41">
      <c r="A41" s="12" t="n">
        <v>35</v>
      </c>
      <c r="B41" s="12">
        <f>IF('Pre-Quiz'!B41="","",'Pre-Quiz'!B41)</f>
        <v/>
      </c>
      <c r="C41" s="14" t="n"/>
      <c r="D41" s="14" t="n"/>
      <c r="E41" s="14" t="n"/>
      <c r="F41" s="14" t="n"/>
      <c r="G41" s="14" t="n"/>
      <c r="H41" s="14" t="n"/>
      <c r="I41" s="14" t="n"/>
      <c r="J41" s="14" t="n"/>
      <c r="K41" s="14" t="n"/>
      <c r="L41" s="14" t="n"/>
      <c r="M41" s="15">
        <f>IF(COUNT(C41:L41)=0,"",SUM(C41:L41))</f>
        <v/>
      </c>
    </row>
  </sheetData>
  <dataValidations count="1">
    <dataValidation sqref="C7:L41" showDropDown="0" showInputMessage="0" showErrorMessage="1" allowBlank="1" errorTitle="1 or 0" error="Type 1 for right or 0 for wrong (or leave blank)." type="whole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8" customWidth="1" min="2" max="2"/>
    <col width="13" customWidth="1" min="3" max="3"/>
    <col width="13" customWidth="1" min="4" max="4"/>
    <col width="13" customWidth="1" min="5" max="5"/>
    <col width="13" customWidth="1" min="6" max="6"/>
    <col width="34" customWidth="1" min="8" max="8"/>
    <col width="16" customWidth="1" min="9" max="9"/>
  </cols>
  <sheetData>
    <row r="1">
      <c r="A1" s="7" t="inlineStr">
        <is>
          <t>Scores: before, after and change</t>
        </is>
      </c>
      <c r="H1" s="8" t="inlineStr">
        <is>
          <t>Class summary</t>
        </is>
      </c>
    </row>
    <row r="2">
      <c r="H2" s="8" t="inlineStr">
        <is>
          <t>Students with both quizzes</t>
        </is>
      </c>
      <c r="I2" s="16">
        <f>COUNT(E7:E41)</f>
        <v/>
      </c>
    </row>
    <row r="3">
      <c r="H3" s="8" t="inlineStr">
        <is>
          <t>Class average pre (points)</t>
        </is>
      </c>
      <c r="I3" s="17">
        <f>IF(COUNT(C7:C41)=0,"",AVERAGE(C7:C41))</f>
        <v/>
      </c>
    </row>
    <row r="4">
      <c r="H4" s="8" t="inlineStr">
        <is>
          <t>Class average post (points)</t>
        </is>
      </c>
      <c r="I4" s="17">
        <f>IF(COUNT(D7:D41)=0,"",AVERAGE(D7:D41))</f>
        <v/>
      </c>
    </row>
    <row r="5">
      <c r="H5" s="8" t="inlineStr">
        <is>
          <t>Average gain (points, matched students)</t>
        </is>
      </c>
      <c r="I5" s="17">
        <f>IF(I2=0,"",AVERAGE(E7:E41))</f>
        <v/>
      </c>
    </row>
    <row r="6">
      <c r="A6" s="11" t="inlineStr">
        <is>
          <t>#</t>
        </is>
      </c>
      <c r="B6" s="11" t="inlineStr">
        <is>
          <t>Student</t>
        </is>
      </c>
      <c r="C6" s="11" t="inlineStr">
        <is>
          <t>Pre (0-10)</t>
        </is>
      </c>
      <c r="D6" s="11" t="inlineStr">
        <is>
          <t>Post (0-10)</t>
        </is>
      </c>
      <c r="E6" s="11" t="inlineStr">
        <is>
          <t>Change</t>
        </is>
      </c>
      <c r="F6" s="11" t="inlineStr">
        <is>
          <t>Result</t>
        </is>
      </c>
      <c r="H6" s="8" t="inlineStr">
        <is>
          <t>Average pre %</t>
        </is>
      </c>
      <c r="I6" s="18">
        <f>IF(I3="","",I3/10)</f>
        <v/>
      </c>
    </row>
    <row r="7">
      <c r="A7" s="16" t="n">
        <v>1</v>
      </c>
      <c r="B7" s="16">
        <f>IF('Pre-Quiz'!B7="","",'Pre-Quiz'!B7)</f>
        <v/>
      </c>
      <c r="C7" s="16">
        <f>'Pre-Quiz'!M7</f>
        <v/>
      </c>
      <c r="D7" s="16">
        <f>'Post-Quiz'!M7</f>
        <v/>
      </c>
      <c r="E7" s="16">
        <f>IF(AND(ISNUMBER(C7),ISNUMBER(D7)),D7-C7,"")</f>
        <v/>
      </c>
      <c r="F7" s="16">
        <f>IF(E7="","",IF(E7&gt;0,"Improved",IF(E7=0,"Same","Dropped")))</f>
        <v/>
      </c>
      <c r="H7" s="8" t="inlineStr">
        <is>
          <t>Average post %</t>
        </is>
      </c>
      <c r="I7" s="18">
        <f>IF(I4="","",I4/10)</f>
        <v/>
      </c>
    </row>
    <row r="8">
      <c r="A8" s="16" t="n">
        <v>2</v>
      </c>
      <c r="B8" s="16">
        <f>IF('Pre-Quiz'!B8="","",'Pre-Quiz'!B8)</f>
        <v/>
      </c>
      <c r="C8" s="16">
        <f>'Pre-Quiz'!M8</f>
        <v/>
      </c>
      <c r="D8" s="16">
        <f>'Post-Quiz'!M8</f>
        <v/>
      </c>
      <c r="E8" s="16">
        <f>IF(AND(ISNUMBER(C8),ISNUMBER(D8)),D8-C8,"")</f>
        <v/>
      </c>
      <c r="F8" s="16">
        <f>IF(E8="","",IF(E8&gt;0,"Improved",IF(E8=0,"Same","Dropped")))</f>
        <v/>
      </c>
      <c r="H8" s="8" t="inlineStr">
        <is>
          <t>Gain (percentage points)</t>
        </is>
      </c>
      <c r="I8" s="18">
        <f>IF(OR(I6="",I7=""),"",I7-I6)</f>
        <v/>
      </c>
    </row>
    <row r="9">
      <c r="A9" s="16" t="n">
        <v>3</v>
      </c>
      <c r="B9" s="16">
        <f>IF('Pre-Quiz'!B9="","",'Pre-Quiz'!B9)</f>
        <v/>
      </c>
      <c r="C9" s="16">
        <f>'Pre-Quiz'!M9</f>
        <v/>
      </c>
      <c r="D9" s="16">
        <f>'Post-Quiz'!M9</f>
        <v/>
      </c>
      <c r="E9" s="16">
        <f>IF(AND(ISNUMBER(C9),ISNUMBER(D9)),D9-C9,"")</f>
        <v/>
      </c>
      <c r="F9" s="16">
        <f>IF(E9="","",IF(E9&gt;0,"Improved",IF(E9=0,"Same","Dropped")))</f>
        <v/>
      </c>
      <c r="H9" s="8" t="inlineStr">
        <is>
          <t>Students improved</t>
        </is>
      </c>
      <c r="I9" s="16">
        <f>COUNTIF(F7:F41,"Improved")</f>
        <v/>
      </c>
    </row>
    <row r="10">
      <c r="A10" s="16" t="n">
        <v>4</v>
      </c>
      <c r="B10" s="16">
        <f>IF('Pre-Quiz'!B10="","",'Pre-Quiz'!B10)</f>
        <v/>
      </c>
      <c r="C10" s="16">
        <f>'Pre-Quiz'!M10</f>
        <v/>
      </c>
      <c r="D10" s="16">
        <f>'Post-Quiz'!M10</f>
        <v/>
      </c>
      <c r="E10" s="16">
        <f>IF(AND(ISNUMBER(C10),ISNUMBER(D10)),D10-C10,"")</f>
        <v/>
      </c>
      <c r="F10" s="16">
        <f>IF(E10="","",IF(E10&gt;0,"Improved",IF(E10=0,"Same","Dropped")))</f>
        <v/>
      </c>
      <c r="H10" s="8" t="inlineStr">
        <is>
          <t>Students stayed the same</t>
        </is>
      </c>
      <c r="I10" s="16">
        <f>COUNTIF(F7:F41,"Same")</f>
        <v/>
      </c>
    </row>
    <row r="11">
      <c r="A11" s="16" t="n">
        <v>5</v>
      </c>
      <c r="B11" s="16">
        <f>IF('Pre-Quiz'!B11="","",'Pre-Quiz'!B11)</f>
        <v/>
      </c>
      <c r="C11" s="16">
        <f>'Pre-Quiz'!M11</f>
        <v/>
      </c>
      <c r="D11" s="16">
        <f>'Post-Quiz'!M11</f>
        <v/>
      </c>
      <c r="E11" s="16">
        <f>IF(AND(ISNUMBER(C11),ISNUMBER(D11)),D11-C11,"")</f>
        <v/>
      </c>
      <c r="F11" s="16">
        <f>IF(E11="","",IF(E11&gt;0,"Improved",IF(E11=0,"Same","Dropped")))</f>
        <v/>
      </c>
      <c r="H11" s="8" t="inlineStr">
        <is>
          <t>Students dropped</t>
        </is>
      </c>
      <c r="I11" s="16">
        <f>COUNTIF(F7:F41,"Dropped")</f>
        <v/>
      </c>
    </row>
    <row r="12">
      <c r="A12" s="16" t="n">
        <v>6</v>
      </c>
      <c r="B12" s="16">
        <f>IF('Pre-Quiz'!B12="","",'Pre-Quiz'!B12)</f>
        <v/>
      </c>
      <c r="C12" s="16">
        <f>'Pre-Quiz'!M12</f>
        <v/>
      </c>
      <c r="D12" s="16">
        <f>'Post-Quiz'!M12</f>
        <v/>
      </c>
      <c r="E12" s="16">
        <f>IF(AND(ISNUMBER(C12),ISNUMBER(D12)),D12-C12,"")</f>
        <v/>
      </c>
      <c r="F12" s="16">
        <f>IF(E12="","",IF(E12&gt;0,"Improved",IF(E12=0,"Same","Dropped")))</f>
        <v/>
      </c>
      <c r="H12" s="8" t="inlineStr">
        <is>
          <t>Overall letter (post)</t>
        </is>
      </c>
      <c r="I12" s="16">
        <f>IF(I7="","",IF(I7&gt;=0.9,"A",IF(I7&gt;=0.8,"B",IF(I7&gt;=0.7,"C",IF(I7&gt;=0.6,"D","F")))))</f>
        <v/>
      </c>
    </row>
    <row r="13">
      <c r="A13" s="16" t="n">
        <v>7</v>
      </c>
      <c r="B13" s="16">
        <f>IF('Pre-Quiz'!B13="","",'Pre-Quiz'!B13)</f>
        <v/>
      </c>
      <c r="C13" s="16">
        <f>'Pre-Quiz'!M13</f>
        <v/>
      </c>
      <c r="D13" s="16">
        <f>'Post-Quiz'!M13</f>
        <v/>
      </c>
      <c r="E13" s="16">
        <f>IF(AND(ISNUMBER(C13),ISNUMBER(D13)),D13-C13,"")</f>
        <v/>
      </c>
      <c r="F13" s="16">
        <f>IF(E13="","",IF(E13&gt;0,"Improved",IF(E13=0,"Same","Dropped")))</f>
        <v/>
      </c>
    </row>
    <row r="14">
      <c r="A14" s="16" t="n">
        <v>8</v>
      </c>
      <c r="B14" s="16">
        <f>IF('Pre-Quiz'!B14="","",'Pre-Quiz'!B14)</f>
        <v/>
      </c>
      <c r="C14" s="16">
        <f>'Pre-Quiz'!M14</f>
        <v/>
      </c>
      <c r="D14" s="16">
        <f>'Post-Quiz'!M14</f>
        <v/>
      </c>
      <c r="E14" s="16">
        <f>IF(AND(ISNUMBER(C14),ISNUMBER(D14)),D14-C14,"")</f>
        <v/>
      </c>
      <c r="F14" s="16">
        <f>IF(E14="","",IF(E14&gt;0,"Improved",IF(E14=0,"Same","Dropped")))</f>
        <v/>
      </c>
    </row>
    <row r="15">
      <c r="A15" s="16" t="n">
        <v>9</v>
      </c>
      <c r="B15" s="16">
        <f>IF('Pre-Quiz'!B15="","",'Pre-Quiz'!B15)</f>
        <v/>
      </c>
      <c r="C15" s="16">
        <f>'Pre-Quiz'!M15</f>
        <v/>
      </c>
      <c r="D15" s="16">
        <f>'Post-Quiz'!M15</f>
        <v/>
      </c>
      <c r="E15" s="16">
        <f>IF(AND(ISNUMBER(C15),ISNUMBER(D15)),D15-C15,"")</f>
        <v/>
      </c>
      <c r="F15" s="16">
        <f>IF(E15="","",IF(E15&gt;0,"Improved",IF(E15=0,"Same","Dropped")))</f>
        <v/>
      </c>
    </row>
    <row r="16">
      <c r="A16" s="16" t="n">
        <v>10</v>
      </c>
      <c r="B16" s="16">
        <f>IF('Pre-Quiz'!B16="","",'Pre-Quiz'!B16)</f>
        <v/>
      </c>
      <c r="C16" s="16">
        <f>'Pre-Quiz'!M16</f>
        <v/>
      </c>
      <c r="D16" s="16">
        <f>'Post-Quiz'!M16</f>
        <v/>
      </c>
      <c r="E16" s="16">
        <f>IF(AND(ISNUMBER(C16),ISNUMBER(D16)),D16-C16,"")</f>
        <v/>
      </c>
      <c r="F16" s="16">
        <f>IF(E16="","",IF(E16&gt;0,"Improved",IF(E16=0,"Same","Dropped")))</f>
        <v/>
      </c>
    </row>
    <row r="17">
      <c r="A17" s="16" t="n">
        <v>11</v>
      </c>
      <c r="B17" s="16">
        <f>IF('Pre-Quiz'!B17="","",'Pre-Quiz'!B17)</f>
        <v/>
      </c>
      <c r="C17" s="16">
        <f>'Pre-Quiz'!M17</f>
        <v/>
      </c>
      <c r="D17" s="16">
        <f>'Post-Quiz'!M17</f>
        <v/>
      </c>
      <c r="E17" s="16">
        <f>IF(AND(ISNUMBER(C17),ISNUMBER(D17)),D17-C17,"")</f>
        <v/>
      </c>
      <c r="F17" s="16">
        <f>IF(E17="","",IF(E17&gt;0,"Improved",IF(E17=0,"Same","Dropped")))</f>
        <v/>
      </c>
    </row>
    <row r="18">
      <c r="A18" s="16" t="n">
        <v>12</v>
      </c>
      <c r="B18" s="16">
        <f>IF('Pre-Quiz'!B18="","",'Pre-Quiz'!B18)</f>
        <v/>
      </c>
      <c r="C18" s="16">
        <f>'Pre-Quiz'!M18</f>
        <v/>
      </c>
      <c r="D18" s="16">
        <f>'Post-Quiz'!M18</f>
        <v/>
      </c>
      <c r="E18" s="16">
        <f>IF(AND(ISNUMBER(C18),ISNUMBER(D18)),D18-C18,"")</f>
        <v/>
      </c>
      <c r="F18" s="16">
        <f>IF(E18="","",IF(E18&gt;0,"Improved",IF(E18=0,"Same","Dropped")))</f>
        <v/>
      </c>
    </row>
    <row r="19">
      <c r="A19" s="16" t="n">
        <v>13</v>
      </c>
      <c r="B19" s="16">
        <f>IF('Pre-Quiz'!B19="","",'Pre-Quiz'!B19)</f>
        <v/>
      </c>
      <c r="C19" s="16">
        <f>'Pre-Quiz'!M19</f>
        <v/>
      </c>
      <c r="D19" s="16">
        <f>'Post-Quiz'!M19</f>
        <v/>
      </c>
      <c r="E19" s="16">
        <f>IF(AND(ISNUMBER(C19),ISNUMBER(D19)),D19-C19,"")</f>
        <v/>
      </c>
      <c r="F19" s="16">
        <f>IF(E19="","",IF(E19&gt;0,"Improved",IF(E19=0,"Same","Dropped")))</f>
        <v/>
      </c>
    </row>
    <row r="20">
      <c r="A20" s="16" t="n">
        <v>14</v>
      </c>
      <c r="B20" s="16">
        <f>IF('Pre-Quiz'!B20="","",'Pre-Quiz'!B20)</f>
        <v/>
      </c>
      <c r="C20" s="16">
        <f>'Pre-Quiz'!M20</f>
        <v/>
      </c>
      <c r="D20" s="16">
        <f>'Post-Quiz'!M20</f>
        <v/>
      </c>
      <c r="E20" s="16">
        <f>IF(AND(ISNUMBER(C20),ISNUMBER(D20)),D20-C20,"")</f>
        <v/>
      </c>
      <c r="F20" s="16">
        <f>IF(E20="","",IF(E20&gt;0,"Improved",IF(E20=0,"Same","Dropped")))</f>
        <v/>
      </c>
    </row>
    <row r="21">
      <c r="A21" s="16" t="n">
        <v>15</v>
      </c>
      <c r="B21" s="16">
        <f>IF('Pre-Quiz'!B21="","",'Pre-Quiz'!B21)</f>
        <v/>
      </c>
      <c r="C21" s="16">
        <f>'Pre-Quiz'!M21</f>
        <v/>
      </c>
      <c r="D21" s="16">
        <f>'Post-Quiz'!M21</f>
        <v/>
      </c>
      <c r="E21" s="16">
        <f>IF(AND(ISNUMBER(C21),ISNUMBER(D21)),D21-C21,"")</f>
        <v/>
      </c>
      <c r="F21" s="16">
        <f>IF(E21="","",IF(E21&gt;0,"Improved",IF(E21=0,"Same","Dropped")))</f>
        <v/>
      </c>
    </row>
    <row r="22">
      <c r="A22" s="16" t="n">
        <v>16</v>
      </c>
      <c r="B22" s="16">
        <f>IF('Pre-Quiz'!B22="","",'Pre-Quiz'!B22)</f>
        <v/>
      </c>
      <c r="C22" s="16">
        <f>'Pre-Quiz'!M22</f>
        <v/>
      </c>
      <c r="D22" s="16">
        <f>'Post-Quiz'!M22</f>
        <v/>
      </c>
      <c r="E22" s="16">
        <f>IF(AND(ISNUMBER(C22),ISNUMBER(D22)),D22-C22,"")</f>
        <v/>
      </c>
      <c r="F22" s="16">
        <f>IF(E22="","",IF(E22&gt;0,"Improved",IF(E22=0,"Same","Dropped")))</f>
        <v/>
      </c>
    </row>
    <row r="23">
      <c r="A23" s="16" t="n">
        <v>17</v>
      </c>
      <c r="B23" s="16">
        <f>IF('Pre-Quiz'!B23="","",'Pre-Quiz'!B23)</f>
        <v/>
      </c>
      <c r="C23" s="16">
        <f>'Pre-Quiz'!M23</f>
        <v/>
      </c>
      <c r="D23" s="16">
        <f>'Post-Quiz'!M23</f>
        <v/>
      </c>
      <c r="E23" s="16">
        <f>IF(AND(ISNUMBER(C23),ISNUMBER(D23)),D23-C23,"")</f>
        <v/>
      </c>
      <c r="F23" s="16">
        <f>IF(E23="","",IF(E23&gt;0,"Improved",IF(E23=0,"Same","Dropped")))</f>
        <v/>
      </c>
    </row>
    <row r="24">
      <c r="A24" s="16" t="n">
        <v>18</v>
      </c>
      <c r="B24" s="16">
        <f>IF('Pre-Quiz'!B24="","",'Pre-Quiz'!B24)</f>
        <v/>
      </c>
      <c r="C24" s="16">
        <f>'Pre-Quiz'!M24</f>
        <v/>
      </c>
      <c r="D24" s="16">
        <f>'Post-Quiz'!M24</f>
        <v/>
      </c>
      <c r="E24" s="16">
        <f>IF(AND(ISNUMBER(C24),ISNUMBER(D24)),D24-C24,"")</f>
        <v/>
      </c>
      <c r="F24" s="16">
        <f>IF(E24="","",IF(E24&gt;0,"Improved",IF(E24=0,"Same","Dropped")))</f>
        <v/>
      </c>
    </row>
    <row r="25">
      <c r="A25" s="16" t="n">
        <v>19</v>
      </c>
      <c r="B25" s="16">
        <f>IF('Pre-Quiz'!B25="","",'Pre-Quiz'!B25)</f>
        <v/>
      </c>
      <c r="C25" s="16">
        <f>'Pre-Quiz'!M25</f>
        <v/>
      </c>
      <c r="D25" s="16">
        <f>'Post-Quiz'!M25</f>
        <v/>
      </c>
      <c r="E25" s="16">
        <f>IF(AND(ISNUMBER(C25),ISNUMBER(D25)),D25-C25,"")</f>
        <v/>
      </c>
      <c r="F25" s="16">
        <f>IF(E25="","",IF(E25&gt;0,"Improved",IF(E25=0,"Same","Dropped")))</f>
        <v/>
      </c>
    </row>
    <row r="26">
      <c r="A26" s="16" t="n">
        <v>20</v>
      </c>
      <c r="B26" s="16">
        <f>IF('Pre-Quiz'!B26="","",'Pre-Quiz'!B26)</f>
        <v/>
      </c>
      <c r="C26" s="16">
        <f>'Pre-Quiz'!M26</f>
        <v/>
      </c>
      <c r="D26" s="16">
        <f>'Post-Quiz'!M26</f>
        <v/>
      </c>
      <c r="E26" s="16">
        <f>IF(AND(ISNUMBER(C26),ISNUMBER(D26)),D26-C26,"")</f>
        <v/>
      </c>
      <c r="F26" s="16">
        <f>IF(E26="","",IF(E26&gt;0,"Improved",IF(E26=0,"Same","Dropped")))</f>
        <v/>
      </c>
    </row>
    <row r="27">
      <c r="A27" s="16" t="n">
        <v>21</v>
      </c>
      <c r="B27" s="16">
        <f>IF('Pre-Quiz'!B27="","",'Pre-Quiz'!B27)</f>
        <v/>
      </c>
      <c r="C27" s="16">
        <f>'Pre-Quiz'!M27</f>
        <v/>
      </c>
      <c r="D27" s="16">
        <f>'Post-Quiz'!M27</f>
        <v/>
      </c>
      <c r="E27" s="16">
        <f>IF(AND(ISNUMBER(C27),ISNUMBER(D27)),D27-C27,"")</f>
        <v/>
      </c>
      <c r="F27" s="16">
        <f>IF(E27="","",IF(E27&gt;0,"Improved",IF(E27=0,"Same","Dropped")))</f>
        <v/>
      </c>
    </row>
    <row r="28">
      <c r="A28" s="16" t="n">
        <v>22</v>
      </c>
      <c r="B28" s="16">
        <f>IF('Pre-Quiz'!B28="","",'Pre-Quiz'!B28)</f>
        <v/>
      </c>
      <c r="C28" s="16">
        <f>'Pre-Quiz'!M28</f>
        <v/>
      </c>
      <c r="D28" s="16">
        <f>'Post-Quiz'!M28</f>
        <v/>
      </c>
      <c r="E28" s="16">
        <f>IF(AND(ISNUMBER(C28),ISNUMBER(D28)),D28-C28,"")</f>
        <v/>
      </c>
      <c r="F28" s="16">
        <f>IF(E28="","",IF(E28&gt;0,"Improved",IF(E28=0,"Same","Dropped")))</f>
        <v/>
      </c>
    </row>
    <row r="29">
      <c r="A29" s="16" t="n">
        <v>23</v>
      </c>
      <c r="B29" s="16">
        <f>IF('Pre-Quiz'!B29="","",'Pre-Quiz'!B29)</f>
        <v/>
      </c>
      <c r="C29" s="16">
        <f>'Pre-Quiz'!M29</f>
        <v/>
      </c>
      <c r="D29" s="16">
        <f>'Post-Quiz'!M29</f>
        <v/>
      </c>
      <c r="E29" s="16">
        <f>IF(AND(ISNUMBER(C29),ISNUMBER(D29)),D29-C29,"")</f>
        <v/>
      </c>
      <c r="F29" s="16">
        <f>IF(E29="","",IF(E29&gt;0,"Improved",IF(E29=0,"Same","Dropped")))</f>
        <v/>
      </c>
    </row>
    <row r="30">
      <c r="A30" s="16" t="n">
        <v>24</v>
      </c>
      <c r="B30" s="16">
        <f>IF('Pre-Quiz'!B30="","",'Pre-Quiz'!B30)</f>
        <v/>
      </c>
      <c r="C30" s="16">
        <f>'Pre-Quiz'!M30</f>
        <v/>
      </c>
      <c r="D30" s="16">
        <f>'Post-Quiz'!M30</f>
        <v/>
      </c>
      <c r="E30" s="16">
        <f>IF(AND(ISNUMBER(C30),ISNUMBER(D30)),D30-C30,"")</f>
        <v/>
      </c>
      <c r="F30" s="16">
        <f>IF(E30="","",IF(E30&gt;0,"Improved",IF(E30=0,"Same","Dropped")))</f>
        <v/>
      </c>
    </row>
    <row r="31">
      <c r="A31" s="16" t="n">
        <v>25</v>
      </c>
      <c r="B31" s="16">
        <f>IF('Pre-Quiz'!B31="","",'Pre-Quiz'!B31)</f>
        <v/>
      </c>
      <c r="C31" s="16">
        <f>'Pre-Quiz'!M31</f>
        <v/>
      </c>
      <c r="D31" s="16">
        <f>'Post-Quiz'!M31</f>
        <v/>
      </c>
      <c r="E31" s="16">
        <f>IF(AND(ISNUMBER(C31),ISNUMBER(D31)),D31-C31,"")</f>
        <v/>
      </c>
      <c r="F31" s="16">
        <f>IF(E31="","",IF(E31&gt;0,"Improved",IF(E31=0,"Same","Dropped")))</f>
        <v/>
      </c>
    </row>
    <row r="32">
      <c r="A32" s="16" t="n">
        <v>26</v>
      </c>
      <c r="B32" s="16">
        <f>IF('Pre-Quiz'!B32="","",'Pre-Quiz'!B32)</f>
        <v/>
      </c>
      <c r="C32" s="16">
        <f>'Pre-Quiz'!M32</f>
        <v/>
      </c>
      <c r="D32" s="16">
        <f>'Post-Quiz'!M32</f>
        <v/>
      </c>
      <c r="E32" s="16">
        <f>IF(AND(ISNUMBER(C32),ISNUMBER(D32)),D32-C32,"")</f>
        <v/>
      </c>
      <c r="F32" s="16">
        <f>IF(E32="","",IF(E32&gt;0,"Improved",IF(E32=0,"Same","Dropped")))</f>
        <v/>
      </c>
    </row>
    <row r="33">
      <c r="A33" s="16" t="n">
        <v>27</v>
      </c>
      <c r="B33" s="16">
        <f>IF('Pre-Quiz'!B33="","",'Pre-Quiz'!B33)</f>
        <v/>
      </c>
      <c r="C33" s="16">
        <f>'Pre-Quiz'!M33</f>
        <v/>
      </c>
      <c r="D33" s="16">
        <f>'Post-Quiz'!M33</f>
        <v/>
      </c>
      <c r="E33" s="16">
        <f>IF(AND(ISNUMBER(C33),ISNUMBER(D33)),D33-C33,"")</f>
        <v/>
      </c>
      <c r="F33" s="16">
        <f>IF(E33="","",IF(E33&gt;0,"Improved",IF(E33=0,"Same","Dropped")))</f>
        <v/>
      </c>
    </row>
    <row r="34">
      <c r="A34" s="16" t="n">
        <v>28</v>
      </c>
      <c r="B34" s="16">
        <f>IF('Pre-Quiz'!B34="","",'Pre-Quiz'!B34)</f>
        <v/>
      </c>
      <c r="C34" s="16">
        <f>'Pre-Quiz'!M34</f>
        <v/>
      </c>
      <c r="D34" s="16">
        <f>'Post-Quiz'!M34</f>
        <v/>
      </c>
      <c r="E34" s="16">
        <f>IF(AND(ISNUMBER(C34),ISNUMBER(D34)),D34-C34,"")</f>
        <v/>
      </c>
      <c r="F34" s="16">
        <f>IF(E34="","",IF(E34&gt;0,"Improved",IF(E34=0,"Same","Dropped")))</f>
        <v/>
      </c>
    </row>
    <row r="35">
      <c r="A35" s="16" t="n">
        <v>29</v>
      </c>
      <c r="B35" s="16">
        <f>IF('Pre-Quiz'!B35="","",'Pre-Quiz'!B35)</f>
        <v/>
      </c>
      <c r="C35" s="16">
        <f>'Pre-Quiz'!M35</f>
        <v/>
      </c>
      <c r="D35" s="16">
        <f>'Post-Quiz'!M35</f>
        <v/>
      </c>
      <c r="E35" s="16">
        <f>IF(AND(ISNUMBER(C35),ISNUMBER(D35)),D35-C35,"")</f>
        <v/>
      </c>
      <c r="F35" s="16">
        <f>IF(E35="","",IF(E35&gt;0,"Improved",IF(E35=0,"Same","Dropped")))</f>
        <v/>
      </c>
    </row>
    <row r="36">
      <c r="A36" s="16" t="n">
        <v>30</v>
      </c>
      <c r="B36" s="16">
        <f>IF('Pre-Quiz'!B36="","",'Pre-Quiz'!B36)</f>
        <v/>
      </c>
      <c r="C36" s="16">
        <f>'Pre-Quiz'!M36</f>
        <v/>
      </c>
      <c r="D36" s="16">
        <f>'Post-Quiz'!M36</f>
        <v/>
      </c>
      <c r="E36" s="16">
        <f>IF(AND(ISNUMBER(C36),ISNUMBER(D36)),D36-C36,"")</f>
        <v/>
      </c>
      <c r="F36" s="16">
        <f>IF(E36="","",IF(E36&gt;0,"Improved",IF(E36=0,"Same","Dropped")))</f>
        <v/>
      </c>
    </row>
    <row r="37">
      <c r="A37" s="16" t="n">
        <v>31</v>
      </c>
      <c r="B37" s="16">
        <f>IF('Pre-Quiz'!B37="","",'Pre-Quiz'!B37)</f>
        <v/>
      </c>
      <c r="C37" s="16">
        <f>'Pre-Quiz'!M37</f>
        <v/>
      </c>
      <c r="D37" s="16">
        <f>'Post-Quiz'!M37</f>
        <v/>
      </c>
      <c r="E37" s="16">
        <f>IF(AND(ISNUMBER(C37),ISNUMBER(D37)),D37-C37,"")</f>
        <v/>
      </c>
      <c r="F37" s="16">
        <f>IF(E37="","",IF(E37&gt;0,"Improved",IF(E37=0,"Same","Dropped")))</f>
        <v/>
      </c>
    </row>
    <row r="38">
      <c r="A38" s="16" t="n">
        <v>32</v>
      </c>
      <c r="B38" s="16">
        <f>IF('Pre-Quiz'!B38="","",'Pre-Quiz'!B38)</f>
        <v/>
      </c>
      <c r="C38" s="16">
        <f>'Pre-Quiz'!M38</f>
        <v/>
      </c>
      <c r="D38" s="16">
        <f>'Post-Quiz'!M38</f>
        <v/>
      </c>
      <c r="E38" s="16">
        <f>IF(AND(ISNUMBER(C38),ISNUMBER(D38)),D38-C38,"")</f>
        <v/>
      </c>
      <c r="F38" s="16">
        <f>IF(E38="","",IF(E38&gt;0,"Improved",IF(E38=0,"Same","Dropped")))</f>
        <v/>
      </c>
    </row>
    <row r="39">
      <c r="A39" s="16" t="n">
        <v>33</v>
      </c>
      <c r="B39" s="16">
        <f>IF('Pre-Quiz'!B39="","",'Pre-Quiz'!B39)</f>
        <v/>
      </c>
      <c r="C39" s="16">
        <f>'Pre-Quiz'!M39</f>
        <v/>
      </c>
      <c r="D39" s="16">
        <f>'Post-Quiz'!M39</f>
        <v/>
      </c>
      <c r="E39" s="16">
        <f>IF(AND(ISNUMBER(C39),ISNUMBER(D39)),D39-C39,"")</f>
        <v/>
      </c>
      <c r="F39" s="16">
        <f>IF(E39="","",IF(E39&gt;0,"Improved",IF(E39=0,"Same","Dropped")))</f>
        <v/>
      </c>
    </row>
    <row r="40">
      <c r="A40" s="16" t="n">
        <v>34</v>
      </c>
      <c r="B40" s="16">
        <f>IF('Pre-Quiz'!B40="","",'Pre-Quiz'!B40)</f>
        <v/>
      </c>
      <c r="C40" s="16">
        <f>'Pre-Quiz'!M40</f>
        <v/>
      </c>
      <c r="D40" s="16">
        <f>'Post-Quiz'!M40</f>
        <v/>
      </c>
      <c r="E40" s="16">
        <f>IF(AND(ISNUMBER(C40),ISNUMBER(D40)),D40-C40,"")</f>
        <v/>
      </c>
      <c r="F40" s="16">
        <f>IF(E40="","",IF(E40&gt;0,"Improved",IF(E40=0,"Same","Dropped")))</f>
        <v/>
      </c>
    </row>
    <row r="41">
      <c r="A41" s="16" t="n">
        <v>35</v>
      </c>
      <c r="B41" s="16">
        <f>IF('Pre-Quiz'!B41="","",'Pre-Quiz'!B41)</f>
        <v/>
      </c>
      <c r="C41" s="16">
        <f>'Pre-Quiz'!M41</f>
        <v/>
      </c>
      <c r="D41" s="16">
        <f>'Post-Quiz'!M41</f>
        <v/>
      </c>
      <c r="E41" s="16">
        <f>IF(AND(ISNUMBER(C41),ISNUMBER(D41)),D41-C41,"")</f>
        <v/>
      </c>
      <c r="F41" s="16">
        <f>IF(E41="","",IF(E41&gt;0,"Improved",IF(E41=0,"Same","Dropped")))</f>
        <v/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A5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13" customWidth="1" min="3" max="3"/>
    <col width="13" customWidth="1" min="4" max="4"/>
    <col width="13" customWidth="1" min="5" max="5"/>
    <col width="4" customWidth="1" min="6" max="6"/>
    <col width="30" customWidth="1" min="7" max="7"/>
    <col width="14" customWidth="1" min="8" max="8"/>
    <col hidden="1" width="13" customWidth="1" min="26" max="26"/>
    <col hidden="1" width="13" customWidth="1" min="27" max="27"/>
  </cols>
  <sheetData>
    <row r="1" ht="30" customHeight="1">
      <c r="A1" s="19" t="inlineStr">
        <is>
          <t>Principal Report: Before-and-After Money Quiz</t>
        </is>
      </c>
    </row>
    <row r="2">
      <c r="A2" s="20" t="inlineStr">
        <is>
          <t>Money Nobody Taught You · Books 1-5 · one class · same 10 questions before Book 1 and after Book 5</t>
        </is>
      </c>
    </row>
    <row r="4">
      <c r="A4" s="21" t="inlineStr">
        <is>
          <t>Average Pre %</t>
        </is>
      </c>
      <c r="B4" s="22" t="n"/>
      <c r="C4" s="21" t="inlineStr">
        <is>
          <t>Average Post %</t>
        </is>
      </c>
      <c r="D4" s="22" t="n"/>
      <c r="E4" s="21" t="inlineStr">
        <is>
          <t>Gain (pts)</t>
        </is>
      </c>
      <c r="F4" s="22" t="n"/>
      <c r="G4" s="21" t="inlineStr">
        <is>
          <t>Students improved</t>
        </is>
      </c>
      <c r="H4" s="22" t="n"/>
    </row>
    <row r="5" ht="48" customHeight="1">
      <c r="A5" s="23">
        <f>Scores!I6</f>
        <v/>
      </c>
      <c r="B5" s="24" t="n"/>
      <c r="C5" s="23">
        <f>Scores!I7</f>
        <v/>
      </c>
      <c r="D5" s="24" t="n"/>
      <c r="E5" s="25">
        <f>IF(Scores!I8="","",Scores!I8*100)</f>
        <v/>
      </c>
      <c r="F5" s="24" t="n"/>
      <c r="G5" s="26">
        <f>IF(Scores!I2=0,"",Scores!I9&amp;" of "&amp;Scores!I2&amp;" students improved")</f>
        <v/>
      </c>
      <c r="H5" s="24" t="n"/>
    </row>
    <row r="7">
      <c r="A7" s="27" t="inlineStr">
        <is>
          <t>Topic</t>
        </is>
      </c>
      <c r="B7" s="27" t="inlineStr">
        <is>
          <t>Book</t>
        </is>
      </c>
      <c r="C7" s="27" t="inlineStr">
        <is>
          <t>Pre %</t>
        </is>
      </c>
      <c r="D7" s="27" t="inlineStr">
        <is>
          <t>Post %</t>
        </is>
      </c>
      <c r="E7" s="27" t="inlineStr">
        <is>
          <t>Gain</t>
        </is>
      </c>
      <c r="G7" s="28" t="inlineStr">
        <is>
          <t>Top 3 improved topics</t>
        </is>
      </c>
      <c r="H7" s="28" t="inlineStr">
        <is>
          <t>Gain</t>
        </is>
      </c>
    </row>
    <row r="8">
      <c r="A8" s="12" t="inlineStr">
        <is>
          <t>Interest is rent on money</t>
        </is>
      </c>
      <c r="B8" s="12" t="inlineStr">
        <is>
          <t>Book 1</t>
        </is>
      </c>
      <c r="C8" s="18">
        <f>IF(COUNT('Pre-Quiz'!C7:C41)=0,"",SUM('Pre-Quiz'!C7:C41)/COUNT('Pre-Quiz'!C7:C41))</f>
        <v/>
      </c>
      <c r="D8" s="18">
        <f>IF(COUNT('Post-Quiz'!C7:C41)=0,"",SUM('Post-Quiz'!C7:C41)/COUNT('Post-Quiz'!C7:C41))</f>
        <v/>
      </c>
      <c r="E8" s="18">
        <f>IF(OR(C8="",D8=""),"",D8-C8)</f>
        <v/>
      </c>
      <c r="G8">
        <f>IFERROR(INDEX($A$8:$A$17,MATCH(LARGE($Z$8:$Z$17,1),$Z$8:$Z$17,0)),"")</f>
        <v/>
      </c>
      <c r="H8" s="29">
        <f>IFERROR(INDEX($E$8:$E$17,MATCH(LARGE($Z$8:$Z$17,1),$Z$8:$Z$17,0)),"")</f>
        <v/>
      </c>
      <c r="Z8">
        <f>IF(E8="","",E8-ROW()/1000000)</f>
        <v/>
      </c>
      <c r="AA8">
        <f>IF(D8="","",D8+ROW()/1000000)</f>
        <v/>
      </c>
    </row>
    <row r="9">
      <c r="A9" s="12" t="inlineStr">
        <is>
          <t>Keep a cushion</t>
        </is>
      </c>
      <c r="B9" s="12" t="inlineStr">
        <is>
          <t>Book 1</t>
        </is>
      </c>
      <c r="C9" s="18">
        <f>IF(COUNT('Pre-Quiz'!D7:D41)=0,"",SUM('Pre-Quiz'!D7:D41)/COUNT('Pre-Quiz'!D7:D41))</f>
        <v/>
      </c>
      <c r="D9" s="18">
        <f>IF(COUNT('Post-Quiz'!D7:D41)=0,"",SUM('Post-Quiz'!D7:D41)/COUNT('Post-Quiz'!D7:D41))</f>
        <v/>
      </c>
      <c r="E9" s="18">
        <f>IF(OR(C9="",D9=""),"",D9-C9)</f>
        <v/>
      </c>
      <c r="G9">
        <f>IFERROR(INDEX($A$8:$A$17,MATCH(LARGE($Z$8:$Z$17,2),$Z$8:$Z$17,0)),"")</f>
        <v/>
      </c>
      <c r="H9" s="29">
        <f>IFERROR(INDEX($E$8:$E$17,MATCH(LARGE($Z$8:$Z$17,2),$Z$8:$Z$17,0)),"")</f>
        <v/>
      </c>
      <c r="Z9">
        <f>IF(E9="","",E9-ROW()/1000000)</f>
        <v/>
      </c>
      <c r="AA9">
        <f>IF(D9="","",D9+ROW()/1000000)</f>
        <v/>
      </c>
    </row>
    <row r="10">
      <c r="A10" s="12" t="inlineStr">
        <is>
          <t>Shrinkflation</t>
        </is>
      </c>
      <c r="B10" s="12" t="inlineStr">
        <is>
          <t>Book 2</t>
        </is>
      </c>
      <c r="C10" s="18">
        <f>IF(COUNT('Pre-Quiz'!E7:E41)=0,"",SUM('Pre-Quiz'!E7:E41)/COUNT('Pre-Quiz'!E7:E41))</f>
        <v/>
      </c>
      <c r="D10" s="18">
        <f>IF(COUNT('Post-Quiz'!E7:E41)=0,"",SUM('Post-Quiz'!E7:E41)/COUNT('Post-Quiz'!E7:E41))</f>
        <v/>
      </c>
      <c r="E10" s="18">
        <f>IF(OR(C10="",D10=""),"",D10-C10)</f>
        <v/>
      </c>
      <c r="G10">
        <f>IFERROR(INDEX($A$8:$A$17,MATCH(LARGE($Z$8:$Z$17,3),$Z$8:$Z$17,0)),"")</f>
        <v/>
      </c>
      <c r="H10" s="29">
        <f>IFERROR(INDEX($E$8:$E$17,MATCH(LARGE($Z$8:$Z$17,3),$Z$8:$Z$17,0)),"")</f>
        <v/>
      </c>
      <c r="Z10">
        <f>IF(E10="","",E10-ROW()/1000000)</f>
        <v/>
      </c>
      <c r="AA10">
        <f>IF(D10="","",D10+ROW()/1000000)</f>
        <v/>
      </c>
    </row>
    <row r="11">
      <c r="A11" s="12" t="inlineStr">
        <is>
          <t>Raises vs. prices</t>
        </is>
      </c>
      <c r="B11" s="12" t="inlineStr">
        <is>
          <t>Book 2</t>
        </is>
      </c>
      <c r="C11" s="18">
        <f>IF(COUNT('Pre-Quiz'!F7:F41)=0,"",SUM('Pre-Quiz'!F7:F41)/COUNT('Pre-Quiz'!F7:F41))</f>
        <v/>
      </c>
      <c r="D11" s="18">
        <f>IF(COUNT('Post-Quiz'!F7:F41)=0,"",SUM('Post-Quiz'!F7:F41)/COUNT('Post-Quiz'!F7:F41))</f>
        <v/>
      </c>
      <c r="E11" s="18">
        <f>IF(OR(C11="",D11=""),"",D11-C11)</f>
        <v/>
      </c>
      <c r="Z11">
        <f>IF(E11="","",E11-ROW()/1000000)</f>
        <v/>
      </c>
      <c r="AA11">
        <f>IF(D11="","",D11+ROW()/1000000)</f>
        <v/>
      </c>
    </row>
    <row r="12">
      <c r="A12" s="12" t="inlineStr">
        <is>
          <t>Scam alerts</t>
        </is>
      </c>
      <c r="B12" s="12" t="inlineStr">
        <is>
          <t>Book 3</t>
        </is>
      </c>
      <c r="C12" s="18">
        <f>IF(COUNT('Pre-Quiz'!G7:G41)=0,"",SUM('Pre-Quiz'!G7:G41)/COUNT('Pre-Quiz'!G7:G41))</f>
        <v/>
      </c>
      <c r="D12" s="18">
        <f>IF(COUNT('Post-Quiz'!G7:G41)=0,"",SUM('Post-Quiz'!G7:G41)/COUNT('Post-Quiz'!G7:G41))</f>
        <v/>
      </c>
      <c r="E12" s="18">
        <f>IF(OR(C12="",D12=""),"",D12-C12)</f>
        <v/>
      </c>
      <c r="G12" s="28" t="inlineStr">
        <is>
          <t>2 weakest topics (lowest post %)</t>
        </is>
      </c>
      <c r="H12" s="28" t="inlineStr">
        <is>
          <t>Post %</t>
        </is>
      </c>
      <c r="Z12">
        <f>IF(E12="","",E12-ROW()/1000000)</f>
        <v/>
      </c>
      <c r="AA12">
        <f>IF(D12="","",D12+ROW()/1000000)</f>
        <v/>
      </c>
    </row>
    <row r="13">
      <c r="A13" s="12" t="inlineStr">
        <is>
          <t>Credit reports</t>
        </is>
      </c>
      <c r="B13" s="12" t="inlineStr">
        <is>
          <t>Book 3</t>
        </is>
      </c>
      <c r="C13" s="18">
        <f>IF(COUNT('Pre-Quiz'!H7:H41)=0,"",SUM('Pre-Quiz'!H7:H41)/COUNT('Pre-Quiz'!H7:H41))</f>
        <v/>
      </c>
      <c r="D13" s="18">
        <f>IF(COUNT('Post-Quiz'!H7:H41)=0,"",SUM('Post-Quiz'!H7:H41)/COUNT('Post-Quiz'!H7:H41))</f>
        <v/>
      </c>
      <c r="E13" s="18">
        <f>IF(OR(C13="",D13=""),"",D13-C13)</f>
        <v/>
      </c>
      <c r="G13">
        <f>IFERROR(INDEX($A$8:$A$17,MATCH(SMALL($AA$8:$AA$17,1),$AA$8:$AA$17,0)),"")</f>
        <v/>
      </c>
      <c r="H13" s="30">
        <f>IFERROR(INDEX($D$8:$D$17,MATCH(SMALL($AA$8:$AA$17,1),$AA$8:$AA$17,0)),"")</f>
        <v/>
      </c>
      <c r="Z13">
        <f>IF(E13="","",E13-ROW()/1000000)</f>
        <v/>
      </c>
      <c r="AA13">
        <f>IF(D13="","",D13+ROW()/1000000)</f>
        <v/>
      </c>
    </row>
    <row r="14">
      <c r="A14" s="12" t="inlineStr">
        <is>
          <t>Balloon loans</t>
        </is>
      </c>
      <c r="B14" s="12" t="inlineStr">
        <is>
          <t>Book 4</t>
        </is>
      </c>
      <c r="C14" s="18">
        <f>IF(COUNT('Pre-Quiz'!I7:I41)=0,"",SUM('Pre-Quiz'!I7:I41)/COUNT('Pre-Quiz'!I7:I41))</f>
        <v/>
      </c>
      <c r="D14" s="18">
        <f>IF(COUNT('Post-Quiz'!I7:I41)=0,"",SUM('Post-Quiz'!I7:I41)/COUNT('Post-Quiz'!I7:I41))</f>
        <v/>
      </c>
      <c r="E14" s="18">
        <f>IF(OR(C14="",D14=""),"",D14-C14)</f>
        <v/>
      </c>
      <c r="G14">
        <f>IFERROR(INDEX($A$8:$A$17,MATCH(SMALL($AA$8:$AA$17,2),$AA$8:$AA$17,0)),"")</f>
        <v/>
      </c>
      <c r="H14" s="30">
        <f>IFERROR(INDEX($D$8:$D$17,MATCH(SMALL($AA$8:$AA$17,2),$AA$8:$AA$17,0)),"")</f>
        <v/>
      </c>
      <c r="Z14">
        <f>IF(E14="","",E14-ROW()/1000000)</f>
        <v/>
      </c>
      <c r="AA14">
        <f>IF(D14="","",D14+ROW()/1000000)</f>
        <v/>
      </c>
    </row>
    <row r="15">
      <c r="A15" s="12" t="inlineStr">
        <is>
          <t>Fixed vs. floating rates</t>
        </is>
      </c>
      <c r="B15" s="12" t="inlineStr">
        <is>
          <t>Book 4</t>
        </is>
      </c>
      <c r="C15" s="18">
        <f>IF(COUNT('Pre-Quiz'!J7:J41)=0,"",SUM('Pre-Quiz'!J7:J41)/COUNT('Pre-Quiz'!J7:J41))</f>
        <v/>
      </c>
      <c r="D15" s="18">
        <f>IF(COUNT('Post-Quiz'!J7:J41)=0,"",SUM('Post-Quiz'!J7:J41)/COUNT('Post-Quiz'!J7:J41))</f>
        <v/>
      </c>
      <c r="E15" s="18">
        <f>IF(OR(C15="",D15=""),"",D15-C15)</f>
        <v/>
      </c>
      <c r="Z15">
        <f>IF(E15="","",E15-ROW()/1000000)</f>
        <v/>
      </c>
      <c r="AA15">
        <f>IF(D15="","",D15+ROW()/1000000)</f>
        <v/>
      </c>
    </row>
    <row r="16">
      <c r="A16" s="12" t="inlineStr">
        <is>
          <t>Deposit insurance</t>
        </is>
      </c>
      <c r="B16" s="12" t="inlineStr">
        <is>
          <t>Book 5</t>
        </is>
      </c>
      <c r="C16" s="18">
        <f>IF(COUNT('Pre-Quiz'!K7:K41)=0,"",SUM('Pre-Quiz'!K7:K41)/COUNT('Pre-Quiz'!K7:K41))</f>
        <v/>
      </c>
      <c r="D16" s="18">
        <f>IF(COUNT('Post-Quiz'!K7:K41)=0,"",SUM('Post-Quiz'!K7:K41)/COUNT('Post-Quiz'!K7:K41))</f>
        <v/>
      </c>
      <c r="E16" s="18">
        <f>IF(OR(C16="",D16=""),"",D16-C16)</f>
        <v/>
      </c>
      <c r="G16" s="8" t="inlineStr">
        <is>
          <t>Overall letter (post):</t>
        </is>
      </c>
      <c r="H16" s="31">
        <f>Scores!I12</f>
        <v/>
      </c>
      <c r="Z16">
        <f>IF(E16="","",E16-ROW()/1000000)</f>
        <v/>
      </c>
      <c r="AA16">
        <f>IF(D16="","",D16+ROW()/1000000)</f>
        <v/>
      </c>
    </row>
    <row r="17">
      <c r="A17" s="12" t="inlineStr">
        <is>
          <t>How banks make money</t>
        </is>
      </c>
      <c r="B17" s="12" t="inlineStr">
        <is>
          <t>Book 5</t>
        </is>
      </c>
      <c r="C17" s="18">
        <f>IF(COUNT('Pre-Quiz'!L7:L41)=0,"",SUM('Pre-Quiz'!L7:L41)/COUNT('Pre-Quiz'!L7:L41))</f>
        <v/>
      </c>
      <c r="D17" s="18">
        <f>IF(COUNT('Post-Quiz'!L7:L41)=0,"",SUM('Post-Quiz'!L7:L41)/COUNT('Post-Quiz'!L7:L41))</f>
        <v/>
      </c>
      <c r="E17" s="18">
        <f>IF(OR(C17="",D17=""),"",D17-C17)</f>
        <v/>
      </c>
      <c r="Z17">
        <f>IF(E17="","",E17-ROW()/1000000)</f>
        <v/>
      </c>
      <c r="AA17">
        <f>IF(D17="","",D17+ROW()/1000000)</f>
        <v/>
      </c>
    </row>
    <row r="18" ht="28" customHeight="1">
      <c r="A18" s="32">
        <f>IF(COUNTIFS('Optional - Other Measures'!K7:K41,"Y",Scores!E7:E41,"&gt;-100")=0,"","IEP / accommodations subgroup ("&amp;COUNTIFS('Optional - Other Measures'!K7:K41,"Y",Scores!E7:E41,"&gt;-100")&amp;" students with both quizzes): average pre "&amp;TEXT(AVERAGEIFS(Scores!C7:C41,'Optional - Other Measures'!K7:K41,"Y",Scores!E7:E41,"&gt;-100")/10,"0%")&amp;", average post "&amp;TEXT(AVERAGEIFS(Scores!D7:D41,'Optional - Other Measures'!K7:K41,"Y",Scores!E7:E41,"&gt;-100")/10,"0%")&amp;", gain "&amp;TEXT(AVERAGEIFS(Scores!E7:E41,'Optional - Other Measures'!K7:K41,"Y",Scores!E7:E41,"&gt;-100")*10,"+0;-0;0")&amp;" pts. Small group: read with care.")</f>
        <v/>
      </c>
    </row>
    <row r="38">
      <c r="A38" s="8" t="inlineStr">
        <is>
          <t>Students</t>
        </is>
      </c>
      <c r="B38" s="8" t="inlineStr">
        <is>
          <t>Count</t>
        </is>
      </c>
    </row>
    <row r="39">
      <c r="A39" t="inlineStr">
        <is>
          <t>Improved</t>
        </is>
      </c>
      <c r="B39">
        <f>Scores!I9</f>
        <v/>
      </c>
    </row>
    <row r="40">
      <c r="A40" t="inlineStr">
        <is>
          <t>Stayed the same</t>
        </is>
      </c>
      <c r="B40">
        <f>Scores!I10</f>
        <v/>
      </c>
    </row>
    <row r="41">
      <c r="A41" t="inlineStr">
        <is>
          <t>Dropped</t>
        </is>
      </c>
      <c r="B41">
        <f>Scores!I11</f>
        <v/>
      </c>
    </row>
    <row r="50">
      <c r="A50" s="33" t="inlineStr">
        <is>
          <t>Blank until the Pre-Quiz and Post-Quiz tabs are filled in. Your data, your choice: we don’t collect student or school data. Sharing results, reviews or quotes is always your school’s choice, and only with your permission. That includes the free trial.</t>
        </is>
      </c>
    </row>
  </sheetData>
  <mergeCells count="11">
    <mergeCell ref="A4:B4"/>
    <mergeCell ref="G4:H4"/>
    <mergeCell ref="E4:F4"/>
    <mergeCell ref="A18:H18"/>
    <mergeCell ref="A2:H2"/>
    <mergeCell ref="C5:D5"/>
    <mergeCell ref="A5:B5"/>
    <mergeCell ref="G5:H5"/>
    <mergeCell ref="E5:F5"/>
    <mergeCell ref="A1:H1"/>
    <mergeCell ref="C4:D4"/>
  </mergeCells>
  <printOptions horizontalCentered="1"/>
  <pageMargins left="0.4" right="0.4" top="0.4" bottom="0.4" header="0.5" footer="0.5"/>
  <pageSetup orientation="portrait" fitToHeight="1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54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12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36" customWidth="1" min="10" max="10"/>
    <col width="16" customWidth="1" min="11" max="11"/>
  </cols>
  <sheetData>
    <row r="1" ht="36" customHeight="1">
      <c r="A1" s="34" t="inlineStr">
        <is>
          <t>OPTIONAL - Other Measures (skip if you like)</t>
        </is>
      </c>
    </row>
    <row r="2" ht="66" customHeight="1">
      <c r="A2" s="35" t="inlineStr">
        <is>
          <t>LIMITED DATA - READ FIRST: This is one class over a few weeks. These numbers can show patterns but cannot prove the books caused any change. Many other things affect reading, math, and attendance. Use them as encouraging signs, not proof.</t>
        </is>
      </c>
      <c r="B2" s="36" t="n"/>
      <c r="C2" s="36" t="n"/>
      <c r="D2" s="36" t="n"/>
      <c r="E2" s="36" t="n"/>
      <c r="F2" s="36" t="n"/>
      <c r="G2" s="36" t="n"/>
      <c r="H2" s="36" t="n"/>
      <c r="I2" s="36" t="n"/>
      <c r="J2" s="37" t="n"/>
    </row>
    <row r="3" ht="30" customHeight="1">
      <c r="A3" s="38" t="inlineStr">
        <is>
          <t>The more classes and the longer you use it (a full semester or year, several classrooms), the more meaningful these numbers become.</t>
        </is>
      </c>
    </row>
    <row r="4" ht="28" customHeight="1">
      <c r="A4" s="39" t="inlineStr">
        <is>
          <t>Your data stays with your school. This file doesn’t send anything anywhere. Use student numbers or first names only. Sharing results with us is always your choice.</t>
        </is>
      </c>
      <c r="B4" s="40" t="n"/>
      <c r="C4" s="40" t="n"/>
      <c r="D4" s="40" t="n"/>
      <c r="E4" s="40" t="n"/>
      <c r="F4" s="40" t="n"/>
      <c r="G4" s="40" t="n"/>
      <c r="H4" s="40" t="n"/>
      <c r="I4" s="40" t="n"/>
      <c r="J4" s="40" t="n"/>
    </row>
    <row r="6" ht="44" customHeight="1">
      <c r="A6" s="11" t="inlineStr">
        <is>
          <t>#</t>
        </is>
      </c>
      <c r="B6" s="11" t="inlineStr">
        <is>
          <t>Student</t>
        </is>
      </c>
      <c r="C6" s="11" t="inlineStr">
        <is>
          <t>Books finished (0-5)</t>
        </is>
      </c>
      <c r="D6" s="11" t="inlineStr">
        <is>
          <t>Workbook pages completed</t>
        </is>
      </c>
      <c r="E6" s="11" t="inlineStr">
        <is>
          <t>Reading level before</t>
        </is>
      </c>
      <c r="F6" s="11" t="inlineStr">
        <is>
          <t>Reading level after</t>
        </is>
      </c>
      <c r="G6" s="11" t="inlineStr">
        <is>
          <t>Math check before (optional)</t>
        </is>
      </c>
      <c r="H6" s="11" t="inlineStr">
        <is>
          <t>Math check after (optional)</t>
        </is>
      </c>
      <c r="I6" s="11" t="inlineStr">
        <is>
          <t>Asked for next book (Y/N)</t>
        </is>
      </c>
      <c r="J6" s="11" t="inlineStr">
        <is>
          <t>Participation note</t>
        </is>
      </c>
      <c r="K6" s="11" t="inlineStr">
        <is>
          <t>IEP / accommodations (Y or blank, optional)</t>
        </is>
      </c>
    </row>
    <row r="7">
      <c r="A7" s="16" t="n">
        <v>1</v>
      </c>
      <c r="B7" s="16">
        <f>IF('Pre-Quiz'!B7="","",'Pre-Quiz'!B7)</f>
        <v/>
      </c>
      <c r="C7" s="14" t="n"/>
      <c r="D7" s="14" t="n"/>
      <c r="E7" s="14" t="n"/>
      <c r="F7" s="14" t="n"/>
      <c r="G7" s="14" t="n"/>
      <c r="H7" s="14" t="n"/>
      <c r="I7" s="14" t="n"/>
      <c r="J7" s="41" t="n"/>
      <c r="K7" s="14" t="n"/>
    </row>
    <row r="8">
      <c r="A8" s="16" t="n">
        <v>2</v>
      </c>
      <c r="B8" s="16">
        <f>IF('Pre-Quiz'!B8="","",'Pre-Quiz'!B8)</f>
        <v/>
      </c>
      <c r="C8" s="14" t="n"/>
      <c r="D8" s="14" t="n"/>
      <c r="E8" s="14" t="n"/>
      <c r="F8" s="14" t="n"/>
      <c r="G8" s="14" t="n"/>
      <c r="H8" s="14" t="n"/>
      <c r="I8" s="14" t="n"/>
      <c r="J8" s="41" t="n"/>
      <c r="K8" s="14" t="n"/>
    </row>
    <row r="9">
      <c r="A9" s="16" t="n">
        <v>3</v>
      </c>
      <c r="B9" s="16">
        <f>IF('Pre-Quiz'!B9="","",'Pre-Quiz'!B9)</f>
        <v/>
      </c>
      <c r="C9" s="14" t="n"/>
      <c r="D9" s="14" t="n"/>
      <c r="E9" s="14" t="n"/>
      <c r="F9" s="14" t="n"/>
      <c r="G9" s="14" t="n"/>
      <c r="H9" s="14" t="n"/>
      <c r="I9" s="14" t="n"/>
      <c r="J9" s="41" t="n"/>
      <c r="K9" s="14" t="n"/>
    </row>
    <row r="10">
      <c r="A10" s="16" t="n">
        <v>4</v>
      </c>
      <c r="B10" s="16">
        <f>IF('Pre-Quiz'!B10="","",'Pre-Quiz'!B10)</f>
        <v/>
      </c>
      <c r="C10" s="14" t="n"/>
      <c r="D10" s="14" t="n"/>
      <c r="E10" s="14" t="n"/>
      <c r="F10" s="14" t="n"/>
      <c r="G10" s="14" t="n"/>
      <c r="H10" s="14" t="n"/>
      <c r="I10" s="14" t="n"/>
      <c r="J10" s="41" t="n"/>
      <c r="K10" s="14" t="n"/>
    </row>
    <row r="11">
      <c r="A11" s="16" t="n">
        <v>5</v>
      </c>
      <c r="B11" s="16">
        <f>IF('Pre-Quiz'!B11="","",'Pre-Quiz'!B11)</f>
        <v/>
      </c>
      <c r="C11" s="14" t="n"/>
      <c r="D11" s="14" t="n"/>
      <c r="E11" s="14" t="n"/>
      <c r="F11" s="14" t="n"/>
      <c r="G11" s="14" t="n"/>
      <c r="H11" s="14" t="n"/>
      <c r="I11" s="14" t="n"/>
      <c r="J11" s="41" t="n"/>
      <c r="K11" s="14" t="n"/>
    </row>
    <row r="12">
      <c r="A12" s="16" t="n">
        <v>6</v>
      </c>
      <c r="B12" s="16">
        <f>IF('Pre-Quiz'!B12="","",'Pre-Quiz'!B12)</f>
        <v/>
      </c>
      <c r="C12" s="14" t="n"/>
      <c r="D12" s="14" t="n"/>
      <c r="E12" s="14" t="n"/>
      <c r="F12" s="14" t="n"/>
      <c r="G12" s="14" t="n"/>
      <c r="H12" s="14" t="n"/>
      <c r="I12" s="14" t="n"/>
      <c r="J12" s="41" t="n"/>
      <c r="K12" s="14" t="n"/>
    </row>
    <row r="13">
      <c r="A13" s="16" t="n">
        <v>7</v>
      </c>
      <c r="B13" s="16">
        <f>IF('Pre-Quiz'!B13="","",'Pre-Quiz'!B13)</f>
        <v/>
      </c>
      <c r="C13" s="14" t="n"/>
      <c r="D13" s="14" t="n"/>
      <c r="E13" s="14" t="n"/>
      <c r="F13" s="14" t="n"/>
      <c r="G13" s="14" t="n"/>
      <c r="H13" s="14" t="n"/>
      <c r="I13" s="14" t="n"/>
      <c r="J13" s="41" t="n"/>
      <c r="K13" s="14" t="n"/>
    </row>
    <row r="14">
      <c r="A14" s="16" t="n">
        <v>8</v>
      </c>
      <c r="B14" s="16">
        <f>IF('Pre-Quiz'!B14="","",'Pre-Quiz'!B14)</f>
        <v/>
      </c>
      <c r="C14" s="14" t="n"/>
      <c r="D14" s="14" t="n"/>
      <c r="E14" s="14" t="n"/>
      <c r="F14" s="14" t="n"/>
      <c r="G14" s="14" t="n"/>
      <c r="H14" s="14" t="n"/>
      <c r="I14" s="14" t="n"/>
      <c r="J14" s="41" t="n"/>
      <c r="K14" s="14" t="n"/>
    </row>
    <row r="15">
      <c r="A15" s="16" t="n">
        <v>9</v>
      </c>
      <c r="B15" s="16">
        <f>IF('Pre-Quiz'!B15="","",'Pre-Quiz'!B15)</f>
        <v/>
      </c>
      <c r="C15" s="14" t="n"/>
      <c r="D15" s="14" t="n"/>
      <c r="E15" s="14" t="n"/>
      <c r="F15" s="14" t="n"/>
      <c r="G15" s="14" t="n"/>
      <c r="H15" s="14" t="n"/>
      <c r="I15" s="14" t="n"/>
      <c r="J15" s="41" t="n"/>
      <c r="K15" s="14" t="n"/>
    </row>
    <row r="16">
      <c r="A16" s="16" t="n">
        <v>10</v>
      </c>
      <c r="B16" s="16">
        <f>IF('Pre-Quiz'!B16="","",'Pre-Quiz'!B16)</f>
        <v/>
      </c>
      <c r="C16" s="14" t="n"/>
      <c r="D16" s="14" t="n"/>
      <c r="E16" s="14" t="n"/>
      <c r="F16" s="14" t="n"/>
      <c r="G16" s="14" t="n"/>
      <c r="H16" s="14" t="n"/>
      <c r="I16" s="14" t="n"/>
      <c r="J16" s="41" t="n"/>
      <c r="K16" s="14" t="n"/>
    </row>
    <row r="17">
      <c r="A17" s="16" t="n">
        <v>11</v>
      </c>
      <c r="B17" s="16">
        <f>IF('Pre-Quiz'!B17="","",'Pre-Quiz'!B17)</f>
        <v/>
      </c>
      <c r="C17" s="14" t="n"/>
      <c r="D17" s="14" t="n"/>
      <c r="E17" s="14" t="n"/>
      <c r="F17" s="14" t="n"/>
      <c r="G17" s="14" t="n"/>
      <c r="H17" s="14" t="n"/>
      <c r="I17" s="14" t="n"/>
      <c r="J17" s="41" t="n"/>
      <c r="K17" s="14" t="n"/>
    </row>
    <row r="18">
      <c r="A18" s="16" t="n">
        <v>12</v>
      </c>
      <c r="B18" s="16">
        <f>IF('Pre-Quiz'!B18="","",'Pre-Quiz'!B18)</f>
        <v/>
      </c>
      <c r="C18" s="14" t="n"/>
      <c r="D18" s="14" t="n"/>
      <c r="E18" s="14" t="n"/>
      <c r="F18" s="14" t="n"/>
      <c r="G18" s="14" t="n"/>
      <c r="H18" s="14" t="n"/>
      <c r="I18" s="14" t="n"/>
      <c r="J18" s="41" t="n"/>
      <c r="K18" s="14" t="n"/>
    </row>
    <row r="19">
      <c r="A19" s="16" t="n">
        <v>13</v>
      </c>
      <c r="B19" s="16">
        <f>IF('Pre-Quiz'!B19="","",'Pre-Quiz'!B19)</f>
        <v/>
      </c>
      <c r="C19" s="14" t="n"/>
      <c r="D19" s="14" t="n"/>
      <c r="E19" s="14" t="n"/>
      <c r="F19" s="14" t="n"/>
      <c r="G19" s="14" t="n"/>
      <c r="H19" s="14" t="n"/>
      <c r="I19" s="14" t="n"/>
      <c r="J19" s="41" t="n"/>
      <c r="K19" s="14" t="n"/>
    </row>
    <row r="20">
      <c r="A20" s="16" t="n">
        <v>14</v>
      </c>
      <c r="B20" s="16">
        <f>IF('Pre-Quiz'!B20="","",'Pre-Quiz'!B20)</f>
        <v/>
      </c>
      <c r="C20" s="14" t="n"/>
      <c r="D20" s="14" t="n"/>
      <c r="E20" s="14" t="n"/>
      <c r="F20" s="14" t="n"/>
      <c r="G20" s="14" t="n"/>
      <c r="H20" s="14" t="n"/>
      <c r="I20" s="14" t="n"/>
      <c r="J20" s="41" t="n"/>
      <c r="K20" s="14" t="n"/>
    </row>
    <row r="21">
      <c r="A21" s="16" t="n">
        <v>15</v>
      </c>
      <c r="B21" s="16">
        <f>IF('Pre-Quiz'!B21="","",'Pre-Quiz'!B21)</f>
        <v/>
      </c>
      <c r="C21" s="14" t="n"/>
      <c r="D21" s="14" t="n"/>
      <c r="E21" s="14" t="n"/>
      <c r="F21" s="14" t="n"/>
      <c r="G21" s="14" t="n"/>
      <c r="H21" s="14" t="n"/>
      <c r="I21" s="14" t="n"/>
      <c r="J21" s="41" t="n"/>
      <c r="K21" s="14" t="n"/>
    </row>
    <row r="22">
      <c r="A22" s="16" t="n">
        <v>16</v>
      </c>
      <c r="B22" s="16">
        <f>IF('Pre-Quiz'!B22="","",'Pre-Quiz'!B22)</f>
        <v/>
      </c>
      <c r="C22" s="14" t="n"/>
      <c r="D22" s="14" t="n"/>
      <c r="E22" s="14" t="n"/>
      <c r="F22" s="14" t="n"/>
      <c r="G22" s="14" t="n"/>
      <c r="H22" s="14" t="n"/>
      <c r="I22" s="14" t="n"/>
      <c r="J22" s="41" t="n"/>
      <c r="K22" s="14" t="n"/>
    </row>
    <row r="23">
      <c r="A23" s="16" t="n">
        <v>17</v>
      </c>
      <c r="B23" s="16">
        <f>IF('Pre-Quiz'!B23="","",'Pre-Quiz'!B23)</f>
        <v/>
      </c>
      <c r="C23" s="14" t="n"/>
      <c r="D23" s="14" t="n"/>
      <c r="E23" s="14" t="n"/>
      <c r="F23" s="14" t="n"/>
      <c r="G23" s="14" t="n"/>
      <c r="H23" s="14" t="n"/>
      <c r="I23" s="14" t="n"/>
      <c r="J23" s="41" t="n"/>
      <c r="K23" s="14" t="n"/>
    </row>
    <row r="24">
      <c r="A24" s="16" t="n">
        <v>18</v>
      </c>
      <c r="B24" s="16">
        <f>IF('Pre-Quiz'!B24="","",'Pre-Quiz'!B24)</f>
        <v/>
      </c>
      <c r="C24" s="14" t="n"/>
      <c r="D24" s="14" t="n"/>
      <c r="E24" s="14" t="n"/>
      <c r="F24" s="14" t="n"/>
      <c r="G24" s="14" t="n"/>
      <c r="H24" s="14" t="n"/>
      <c r="I24" s="14" t="n"/>
      <c r="J24" s="41" t="n"/>
      <c r="K24" s="14" t="n"/>
    </row>
    <row r="25">
      <c r="A25" s="16" t="n">
        <v>19</v>
      </c>
      <c r="B25" s="16">
        <f>IF('Pre-Quiz'!B25="","",'Pre-Quiz'!B25)</f>
        <v/>
      </c>
      <c r="C25" s="14" t="n"/>
      <c r="D25" s="14" t="n"/>
      <c r="E25" s="14" t="n"/>
      <c r="F25" s="14" t="n"/>
      <c r="G25" s="14" t="n"/>
      <c r="H25" s="14" t="n"/>
      <c r="I25" s="14" t="n"/>
      <c r="J25" s="41" t="n"/>
      <c r="K25" s="14" t="n"/>
    </row>
    <row r="26">
      <c r="A26" s="16" t="n">
        <v>20</v>
      </c>
      <c r="B26" s="16">
        <f>IF('Pre-Quiz'!B26="","",'Pre-Quiz'!B26)</f>
        <v/>
      </c>
      <c r="C26" s="14" t="n"/>
      <c r="D26" s="14" t="n"/>
      <c r="E26" s="14" t="n"/>
      <c r="F26" s="14" t="n"/>
      <c r="G26" s="14" t="n"/>
      <c r="H26" s="14" t="n"/>
      <c r="I26" s="14" t="n"/>
      <c r="J26" s="41" t="n"/>
      <c r="K26" s="14" t="n"/>
    </row>
    <row r="27">
      <c r="A27" s="16" t="n">
        <v>21</v>
      </c>
      <c r="B27" s="16">
        <f>IF('Pre-Quiz'!B27="","",'Pre-Quiz'!B27)</f>
        <v/>
      </c>
      <c r="C27" s="14" t="n"/>
      <c r="D27" s="14" t="n"/>
      <c r="E27" s="14" t="n"/>
      <c r="F27" s="14" t="n"/>
      <c r="G27" s="14" t="n"/>
      <c r="H27" s="14" t="n"/>
      <c r="I27" s="14" t="n"/>
      <c r="J27" s="41" t="n"/>
      <c r="K27" s="14" t="n"/>
    </row>
    <row r="28">
      <c r="A28" s="16" t="n">
        <v>22</v>
      </c>
      <c r="B28" s="16">
        <f>IF('Pre-Quiz'!B28="","",'Pre-Quiz'!B28)</f>
        <v/>
      </c>
      <c r="C28" s="14" t="n"/>
      <c r="D28" s="14" t="n"/>
      <c r="E28" s="14" t="n"/>
      <c r="F28" s="14" t="n"/>
      <c r="G28" s="14" t="n"/>
      <c r="H28" s="14" t="n"/>
      <c r="I28" s="14" t="n"/>
      <c r="J28" s="41" t="n"/>
      <c r="K28" s="14" t="n"/>
    </row>
    <row r="29">
      <c r="A29" s="16" t="n">
        <v>23</v>
      </c>
      <c r="B29" s="16">
        <f>IF('Pre-Quiz'!B29="","",'Pre-Quiz'!B29)</f>
        <v/>
      </c>
      <c r="C29" s="14" t="n"/>
      <c r="D29" s="14" t="n"/>
      <c r="E29" s="14" t="n"/>
      <c r="F29" s="14" t="n"/>
      <c r="G29" s="14" t="n"/>
      <c r="H29" s="14" t="n"/>
      <c r="I29" s="14" t="n"/>
      <c r="J29" s="41" t="n"/>
      <c r="K29" s="14" t="n"/>
    </row>
    <row r="30">
      <c r="A30" s="16" t="n">
        <v>24</v>
      </c>
      <c r="B30" s="16">
        <f>IF('Pre-Quiz'!B30="","",'Pre-Quiz'!B30)</f>
        <v/>
      </c>
      <c r="C30" s="14" t="n"/>
      <c r="D30" s="14" t="n"/>
      <c r="E30" s="14" t="n"/>
      <c r="F30" s="14" t="n"/>
      <c r="G30" s="14" t="n"/>
      <c r="H30" s="14" t="n"/>
      <c r="I30" s="14" t="n"/>
      <c r="J30" s="41" t="n"/>
      <c r="K30" s="14" t="n"/>
    </row>
    <row r="31">
      <c r="A31" s="16" t="n">
        <v>25</v>
      </c>
      <c r="B31" s="16">
        <f>IF('Pre-Quiz'!B31="","",'Pre-Quiz'!B31)</f>
        <v/>
      </c>
      <c r="C31" s="14" t="n"/>
      <c r="D31" s="14" t="n"/>
      <c r="E31" s="14" t="n"/>
      <c r="F31" s="14" t="n"/>
      <c r="G31" s="14" t="n"/>
      <c r="H31" s="14" t="n"/>
      <c r="I31" s="14" t="n"/>
      <c r="J31" s="41" t="n"/>
      <c r="K31" s="14" t="n"/>
    </row>
    <row r="32">
      <c r="A32" s="16" t="n">
        <v>26</v>
      </c>
      <c r="B32" s="16">
        <f>IF('Pre-Quiz'!B32="","",'Pre-Quiz'!B32)</f>
        <v/>
      </c>
      <c r="C32" s="14" t="n"/>
      <c r="D32" s="14" t="n"/>
      <c r="E32" s="14" t="n"/>
      <c r="F32" s="14" t="n"/>
      <c r="G32" s="14" t="n"/>
      <c r="H32" s="14" t="n"/>
      <c r="I32" s="14" t="n"/>
      <c r="J32" s="41" t="n"/>
      <c r="K32" s="14" t="n"/>
    </row>
    <row r="33">
      <c r="A33" s="16" t="n">
        <v>27</v>
      </c>
      <c r="B33" s="16">
        <f>IF('Pre-Quiz'!B33="","",'Pre-Quiz'!B33)</f>
        <v/>
      </c>
      <c r="C33" s="14" t="n"/>
      <c r="D33" s="14" t="n"/>
      <c r="E33" s="14" t="n"/>
      <c r="F33" s="14" t="n"/>
      <c r="G33" s="14" t="n"/>
      <c r="H33" s="14" t="n"/>
      <c r="I33" s="14" t="n"/>
      <c r="J33" s="41" t="n"/>
      <c r="K33" s="14" t="n"/>
    </row>
    <row r="34">
      <c r="A34" s="16" t="n">
        <v>28</v>
      </c>
      <c r="B34" s="16">
        <f>IF('Pre-Quiz'!B34="","",'Pre-Quiz'!B34)</f>
        <v/>
      </c>
      <c r="C34" s="14" t="n"/>
      <c r="D34" s="14" t="n"/>
      <c r="E34" s="14" t="n"/>
      <c r="F34" s="14" t="n"/>
      <c r="G34" s="14" t="n"/>
      <c r="H34" s="14" t="n"/>
      <c r="I34" s="14" t="n"/>
      <c r="J34" s="41" t="n"/>
      <c r="K34" s="14" t="n"/>
    </row>
    <row r="35">
      <c r="A35" s="16" t="n">
        <v>29</v>
      </c>
      <c r="B35" s="16">
        <f>IF('Pre-Quiz'!B35="","",'Pre-Quiz'!B35)</f>
        <v/>
      </c>
      <c r="C35" s="14" t="n"/>
      <c r="D35" s="14" t="n"/>
      <c r="E35" s="14" t="n"/>
      <c r="F35" s="14" t="n"/>
      <c r="G35" s="14" t="n"/>
      <c r="H35" s="14" t="n"/>
      <c r="I35" s="14" t="n"/>
      <c r="J35" s="41" t="n"/>
      <c r="K35" s="14" t="n"/>
    </row>
    <row r="36">
      <c r="A36" s="16" t="n">
        <v>30</v>
      </c>
      <c r="B36" s="16">
        <f>IF('Pre-Quiz'!B36="","",'Pre-Quiz'!B36)</f>
        <v/>
      </c>
      <c r="C36" s="14" t="n"/>
      <c r="D36" s="14" t="n"/>
      <c r="E36" s="14" t="n"/>
      <c r="F36" s="14" t="n"/>
      <c r="G36" s="14" t="n"/>
      <c r="H36" s="14" t="n"/>
      <c r="I36" s="14" t="n"/>
      <c r="J36" s="41" t="n"/>
      <c r="K36" s="14" t="n"/>
    </row>
    <row r="37">
      <c r="A37" s="16" t="n">
        <v>31</v>
      </c>
      <c r="B37" s="16">
        <f>IF('Pre-Quiz'!B37="","",'Pre-Quiz'!B37)</f>
        <v/>
      </c>
      <c r="C37" s="14" t="n"/>
      <c r="D37" s="14" t="n"/>
      <c r="E37" s="14" t="n"/>
      <c r="F37" s="14" t="n"/>
      <c r="G37" s="14" t="n"/>
      <c r="H37" s="14" t="n"/>
      <c r="I37" s="14" t="n"/>
      <c r="J37" s="41" t="n"/>
      <c r="K37" s="14" t="n"/>
    </row>
    <row r="38">
      <c r="A38" s="16" t="n">
        <v>32</v>
      </c>
      <c r="B38" s="16">
        <f>IF('Pre-Quiz'!B38="","",'Pre-Quiz'!B38)</f>
        <v/>
      </c>
      <c r="C38" s="14" t="n"/>
      <c r="D38" s="14" t="n"/>
      <c r="E38" s="14" t="n"/>
      <c r="F38" s="14" t="n"/>
      <c r="G38" s="14" t="n"/>
      <c r="H38" s="14" t="n"/>
      <c r="I38" s="14" t="n"/>
      <c r="J38" s="41" t="n"/>
      <c r="K38" s="14" t="n"/>
    </row>
    <row r="39">
      <c r="A39" s="16" t="n">
        <v>33</v>
      </c>
      <c r="B39" s="16">
        <f>IF('Pre-Quiz'!B39="","",'Pre-Quiz'!B39)</f>
        <v/>
      </c>
      <c r="C39" s="14" t="n"/>
      <c r="D39" s="14" t="n"/>
      <c r="E39" s="14" t="n"/>
      <c r="F39" s="14" t="n"/>
      <c r="G39" s="14" t="n"/>
      <c r="H39" s="14" t="n"/>
      <c r="I39" s="14" t="n"/>
      <c r="J39" s="41" t="n"/>
      <c r="K39" s="14" t="n"/>
    </row>
    <row r="40">
      <c r="A40" s="16" t="n">
        <v>34</v>
      </c>
      <c r="B40" s="16">
        <f>IF('Pre-Quiz'!B40="","",'Pre-Quiz'!B40)</f>
        <v/>
      </c>
      <c r="C40" s="14" t="n"/>
      <c r="D40" s="14" t="n"/>
      <c r="E40" s="14" t="n"/>
      <c r="F40" s="14" t="n"/>
      <c r="G40" s="14" t="n"/>
      <c r="H40" s="14" t="n"/>
      <c r="I40" s="14" t="n"/>
      <c r="J40" s="41" t="n"/>
      <c r="K40" s="14" t="n"/>
    </row>
    <row r="41">
      <c r="A41" s="16" t="n">
        <v>35</v>
      </c>
      <c r="B41" s="16">
        <f>IF('Pre-Quiz'!B41="","",'Pre-Quiz'!B41)</f>
        <v/>
      </c>
      <c r="C41" s="14" t="n"/>
      <c r="D41" s="14" t="n"/>
      <c r="E41" s="14" t="n"/>
      <c r="F41" s="14" t="n"/>
      <c r="G41" s="14" t="n"/>
      <c r="H41" s="14" t="n"/>
      <c r="I41" s="14" t="n"/>
      <c r="J41" s="41" t="n"/>
      <c r="K41" s="14" t="n"/>
    </row>
    <row r="43" ht="30" customHeight="1">
      <c r="A43" s="42" t="inlineStr">
        <is>
          <t>Class totals / averages</t>
        </is>
      </c>
      <c r="J43" s="43" t="inlineStr">
        <is>
          <t>Limited data: one class, a few weeks. Encouraging signs, not proof.</t>
        </is>
      </c>
    </row>
    <row r="44">
      <c r="A44" s="44" t="inlineStr">
        <is>
          <t>Students with any entry</t>
        </is>
      </c>
      <c r="F44" s="16">
        <f>SUMPRODUCT(--((C7:C41&lt;&gt;"")+(D7:D41&lt;&gt;"")+(E7:E41&lt;&gt;"")+(I7:I41&lt;&gt;"")&gt;0))</f>
        <v/>
      </c>
    </row>
    <row r="45">
      <c r="A45" s="44" t="inlineStr">
        <is>
          <t>Average books finished</t>
        </is>
      </c>
      <c r="F45" s="17">
        <f>IF(COUNT(C7:C41)=0,"",AVERAGE(C7:C41))</f>
        <v/>
      </c>
    </row>
    <row r="46">
      <c r="A46" s="44" t="inlineStr">
        <is>
          <t>Total books finished</t>
        </is>
      </c>
      <c r="F46" s="45">
        <f>SUM(C7:C41)</f>
        <v/>
      </c>
    </row>
    <row r="47">
      <c r="A47" s="44" t="inlineStr">
        <is>
          <t>Average workbook pages</t>
        </is>
      </c>
      <c r="F47" s="17">
        <f>IF(COUNT(D7:D41)=0,"",AVERAGE(D7:D41))</f>
        <v/>
      </c>
    </row>
    <row r="48">
      <c r="A48" s="44" t="inlineStr">
        <is>
          <t>Total workbook pages</t>
        </is>
      </c>
      <c r="F48" s="45">
        <f>SUM(D7:D41)</f>
        <v/>
      </c>
    </row>
    <row r="49">
      <c r="A49" s="44" t="inlineStr">
        <is>
          <t>Average reading level before (numbers only)</t>
        </is>
      </c>
      <c r="F49" s="17">
        <f>IF(COUNT(E7:E41)=0,"",AVERAGE(E7:E41))</f>
        <v/>
      </c>
    </row>
    <row r="50">
      <c r="A50" s="44" t="inlineStr">
        <is>
          <t>Average reading level after (numbers only)</t>
        </is>
      </c>
      <c r="F50" s="17">
        <f>IF(COUNT(F7:F41)=0,"",AVERAGE(F7:F41))</f>
        <v/>
      </c>
    </row>
    <row r="51">
      <c r="A51" s="44" t="inlineStr">
        <is>
          <t>Average math check before</t>
        </is>
      </c>
      <c r="F51" s="17">
        <f>IF(COUNT(G7:G41)=0,"",AVERAGE(G7:G41))</f>
        <v/>
      </c>
    </row>
    <row r="52">
      <c r="A52" s="44" t="inlineStr">
        <is>
          <t>Average math check after</t>
        </is>
      </c>
      <c r="F52" s="17">
        <f>IF(COUNT(H7:H41)=0,"",AVERAGE(H7:H41))</f>
        <v/>
      </c>
    </row>
    <row r="53">
      <c r="A53" s="44" t="inlineStr">
        <is>
          <t>Asked for the next book (Y)</t>
        </is>
      </c>
      <c r="F53" s="45">
        <f>COUNTIF(I7:I41,"Y")</f>
        <v/>
      </c>
    </row>
    <row r="54">
      <c r="A54" s="44" t="inlineStr">
        <is>
          <t>Students with IEP / accommodations (Y)</t>
        </is>
      </c>
      <c r="F54" s="45">
        <f>COUNTIF(K7:K41,"Y")</f>
        <v/>
      </c>
    </row>
  </sheetData>
  <mergeCells count="16">
    <mergeCell ref="A53:E53"/>
    <mergeCell ref="A1:J1"/>
    <mergeCell ref="A50:E50"/>
    <mergeCell ref="A48:E48"/>
    <mergeCell ref="A54:E54"/>
    <mergeCell ref="A43:B43"/>
    <mergeCell ref="A52:E52"/>
    <mergeCell ref="A3:J3"/>
    <mergeCell ref="A49:E49"/>
    <mergeCell ref="A51:E51"/>
    <mergeCell ref="A47:E47"/>
    <mergeCell ref="A4:J4"/>
    <mergeCell ref="A45:E45"/>
    <mergeCell ref="A46:E46"/>
    <mergeCell ref="A2:J2"/>
    <mergeCell ref="A44:E44"/>
  </mergeCells>
  <dataValidations count="3">
    <dataValidation sqref="C7:C41" showDropDown="0" showInputMessage="0" showErrorMessage="0" allowBlank="1" type="whole" operator="between">
      <formula1>0</formula1>
      <formula2>5</formula2>
    </dataValidation>
    <dataValidation sqref="I7:I41" showDropDown="0" showInputMessage="0" showErrorMessage="0" allowBlank="1" type="list">
      <formula1>"Y,N"</formula1>
    </dataValidation>
    <dataValidation sqref="K7:K41" showDropDown="0" showInputMessage="0" showErrorMessage="0" allowBlank="1" type="list">
      <formula1>"Y"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Money Nobody Taught You</dc:creator>
  <dc:title xmlns:dc="http://purl.org/dc/elements/1.1/">Class Scorer</dc:title>
  <dcterms:created xmlns:dcterms="http://purl.org/dc/terms/" xmlns:xsi="http://www.w3.org/2001/XMLSchema-instance" xsi:type="dcterms:W3CDTF">2026-10-04T22:15:30Z</dcterms:created>
  <dcterms:modified xmlns:dcterms="http://purl.org/dc/terms/" xmlns:xsi="http://www.w3.org/2001/XMLSchema-instance" xsi:type="dcterms:W3CDTF">2026-10-04T22:15:30Z</dcterms:modified>
</cp:coreProperties>
</file>